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1" autoFilterDateGrouping="1"/>
  </bookViews>
  <sheets>
    <sheet xmlns:r="http://schemas.openxmlformats.org/officeDocument/2006/relationships" name="How to use" sheetId="1" state="visible" r:id="rId1"/>
    <sheet xmlns:r="http://schemas.openxmlformats.org/officeDocument/2006/relationships" name="Worksheet" sheetId="2" state="visible" r:id="rId2"/>
    <sheet xmlns:r="http://schemas.openxmlformats.org/officeDocument/2006/relationships" name="Scales" sheetId="3" state="visible" r:id="rId3"/>
    <sheet xmlns:r="http://schemas.openxmlformats.org/officeDocument/2006/relationships" name="NIST mapping" sheetId="4" state="visible" r:id="rId4"/>
    <sheet xmlns:r="http://schemas.openxmlformats.org/officeDocument/2006/relationships" name="Lists" sheetId="5" state="visible" r:id="rId5"/>
  </sheets>
  <definedNames>
    <definedName name="_xlnm._FilterDatabase" localSheetId="1" hidden="1">'Worksheet'!$A$1:$U$101</definedName>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b val="1"/>
      <color rgb="000369A1"/>
      <sz val="14"/>
    </font>
    <font>
      <i val="1"/>
      <color rgb="0064748B"/>
    </font>
    <font>
      <b val="1"/>
      <color rgb="000369A1"/>
      <sz val="12"/>
    </font>
    <font>
      <b val="1"/>
      <color rgb="00FFFFFF"/>
    </font>
    <font>
      <b val="1"/>
    </font>
    <font>
      <color rgb="000563C1"/>
      <u val="single"/>
    </font>
  </fonts>
  <fills count="5">
    <fill>
      <patternFill/>
    </fill>
    <fill>
      <patternFill patternType="gray125"/>
    </fill>
    <fill>
      <patternFill patternType="solid">
        <fgColor rgb="000369A1"/>
      </patternFill>
    </fill>
    <fill>
      <patternFill patternType="solid">
        <fgColor rgb="00FEF9C3"/>
      </patternFill>
    </fill>
    <fill>
      <patternFill patternType="solid">
        <fgColor rgb="00F1F5F9"/>
      </patternFill>
    </fill>
  </fills>
  <borders count="6">
    <border>
      <left/>
      <right/>
      <top/>
      <bottom/>
      <diagonal/>
    </border>
    <border>
      <left style="thin">
        <color rgb="00CBD5E1"/>
      </left>
      <right style="thin">
        <color rgb="00CBD5E1"/>
      </right>
      <top style="thin">
        <color rgb="00CBD5E1"/>
      </top>
      <bottom style="thin">
        <color rgb="00CBD5E1"/>
      </bottom>
    </border>
    <border>
      <left/>
      <right/>
      <top style="thin">
        <color rgb="00CBD5E1"/>
      </top>
      <bottom/>
      <diagonal/>
    </border>
    <border>
      <left/>
      <right style="thin">
        <color rgb="00CBD5E1"/>
      </right>
      <top style="thin">
        <color rgb="00CBD5E1"/>
      </top>
      <bottom/>
      <diagonal/>
    </border>
    <border>
      <left/>
      <right/>
      <top style="thin">
        <color rgb="00CBD5E1"/>
      </top>
      <bottom style="thin">
        <color rgb="00CBD5E1"/>
      </bottom>
      <diagonal/>
    </border>
    <border>
      <left/>
      <right style="thin">
        <color rgb="00CBD5E1"/>
      </right>
      <top style="thin">
        <color rgb="00CBD5E1"/>
      </top>
      <bottom style="thin">
        <color rgb="00CBD5E1"/>
      </bottom>
      <diagonal/>
    </border>
  </borders>
  <cellStyleXfs count="1">
    <xf numFmtId="0" fontId="0" fillId="0" borderId="0"/>
  </cellStyleXfs>
  <cellXfs count="16">
    <xf numFmtId="0" fontId="0" fillId="0" borderId="0" pivotButton="0" quotePrefix="0" xfId="0"/>
    <xf numFmtId="0" fontId="1" fillId="0" borderId="0" pivotButton="0" quotePrefix="0" xfId="0"/>
    <xf numFmtId="0" fontId="0" fillId="0" borderId="0" applyAlignment="1" pivotButton="0" quotePrefix="0" xfId="0">
      <alignment vertical="top" wrapText="1"/>
    </xf>
    <xf numFmtId="0" fontId="2" fillId="0" borderId="0" pivotButton="0" quotePrefix="0" xfId="0"/>
    <xf numFmtId="0" fontId="4" fillId="2" borderId="1" applyAlignment="1" pivotButton="0" quotePrefix="0" xfId="0">
      <alignment vertical="top" wrapText="1"/>
    </xf>
    <xf numFmtId="0" fontId="0" fillId="0" borderId="1" applyAlignment="1" pivotButton="0" quotePrefix="0" xfId="0">
      <alignment vertical="top" wrapText="1"/>
    </xf>
    <xf numFmtId="0" fontId="0" fillId="0" borderId="1" applyAlignment="1" pivotButton="0" quotePrefix="0" xfId="0">
      <alignment horizontal="center" vertical="top"/>
    </xf>
    <xf numFmtId="0" fontId="0" fillId="4" borderId="1" applyAlignment="1" pivotButton="0" quotePrefix="0" xfId="0">
      <alignment horizontal="center" vertical="top"/>
    </xf>
    <xf numFmtId="0" fontId="0" fillId="4" borderId="1" applyAlignment="1" pivotButton="0" quotePrefix="0" xfId="0">
      <alignment vertical="top" wrapText="1"/>
    </xf>
    <xf numFmtId="0" fontId="3" fillId="0" borderId="0" pivotButton="0" quotePrefix="0" xfId="0"/>
    <xf numFmtId="0" fontId="0" fillId="0" borderId="4" pivotButton="0" quotePrefix="0" xfId="0"/>
    <xf numFmtId="0" fontId="0" fillId="0" borderId="5" pivotButton="0" quotePrefix="0" xfId="0"/>
    <xf numFmtId="0" fontId="0" fillId="0" borderId="1" pivotButton="0" quotePrefix="0" xfId="0"/>
    <xf numFmtId="0" fontId="5" fillId="3" borderId="1" pivotButton="0" quotePrefix="0" xfId="0"/>
    <xf numFmtId="0" fontId="5" fillId="0" borderId="0" pivotButton="0" quotePrefix="0" xfId="0"/>
    <xf numFmtId="0" fontId="6" fillId="0" borderId="0" pivotButton="0" quotePrefix="0" xfId="0"/>
  </cellXfs>
  <cellStyles count="1">
    <cellStyle name="Normal" xfId="0" builtinId="0" hidden="0"/>
  </cellStyles>
  <dxfs count="5">
    <dxf>
      <fill>
        <patternFill patternType="solid">
          <fgColor rgb="00FDE68A"/>
          <bgColor rgb="00FDE68A"/>
        </patternFill>
      </fill>
    </dxf>
    <dxf>
      <fill>
        <patternFill patternType="solid">
          <fgColor rgb="00DCFCE7"/>
          <bgColor rgb="00DCFCE7"/>
        </patternFill>
      </fill>
    </dxf>
    <dxf>
      <fill>
        <patternFill patternType="solid">
          <fgColor rgb="00E0F2FE"/>
          <bgColor rgb="00E0F2FE"/>
        </patternFill>
      </fill>
    </dxf>
    <dxf>
      <fill>
        <patternFill patternType="solid">
          <fgColor rgb="00FEF3C7"/>
          <bgColor rgb="00FEF3C7"/>
        </patternFill>
      </fill>
    </dxf>
    <dxf>
      <fill>
        <patternFill patternType="solid">
          <fgColor rgb="00FEE2E2"/>
          <bgColor rgb="00FEE2E2"/>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4.xml.rels><Relationships xmlns="http://schemas.openxmlformats.org/package/2006/relationships"><Relationship Type="http://schemas.openxmlformats.org/officeDocument/2006/relationships/hyperlink" Target="https://nvlpubs.nist.gov/nistpubs/ai/NIST.AI.100-1.pdf" TargetMode="External" Id="rId1"/><Relationship Type="http://schemas.openxmlformats.org/officeDocument/2006/relationships/hyperlink" Target="https://airc.nist.gov/airmf-resources/playbook/" TargetMode="External" Id="rId2"/><Relationship Type="http://schemas.openxmlformats.org/officeDocument/2006/relationships/hyperlink" Target="https://nvlpubs.nist.gov/nistpubs/ai/NIST.AI.600-1.pdf" TargetMode="External" Id="rId3"/></Relationships>
</file>

<file path=xl/worksheets/sheet1.xml><?xml version="1.0" encoding="utf-8"?>
<worksheet xmlns="http://schemas.openxmlformats.org/spreadsheetml/2006/main">
  <sheetPr>
    <outlinePr summaryBelow="1" summaryRight="1"/>
    <pageSetUpPr/>
  </sheetPr>
  <dimension ref="A1:A14"/>
  <sheetViews>
    <sheetView workbookViewId="0">
      <selection activeCell="A1" sqref="A1"/>
    </sheetView>
  </sheetViews>
  <sheetFormatPr baseColWidth="8" defaultRowHeight="15"/>
  <cols>
    <col width="125" customWidth="1" min="1" max="1"/>
  </cols>
  <sheetData>
    <row r="1">
      <c r="A1" s="1" t="inlineStr">
        <is>
          <t>AI use-case prioritization worksheet</t>
        </is>
      </c>
    </row>
    <row r="3">
      <c r="A3" s="2" t="inlineStr">
        <is>
          <t>Purpose: rank candidate AI projects so you start with the one most likely to pay off safely. One row per use case, not per tool.</t>
        </is>
      </c>
    </row>
    <row r="4">
      <c r="A4" s="2" t="inlineStr">
        <is>
          <t>Worksheet tab: overwrite the four [Example] rows. They describe a hypothetical professional-services company of about twenty people; their scores are illustrations of the method, not measurements. Text in [square brackets] is a placeholder.</t>
        </is>
      </c>
    </row>
    <row r="5">
      <c r="A5" s="2" t="inlineStr">
        <is>
          <t>Score Value, Data sensitivity, Effort and Risk from 1 to 5 using the definitions on the Scales tab. Value counts in a project's favour; data sensitivity, effort and risk count against it. Answer the five readiness checks Yes or No; Readiness is the number of Yes answers (minimum 1). Readiness, the score and the result stay blank until all five checks are answered, so a half-filled row is never ranked or gated by mistake. Score with the people who do the work, not only the people who want the project.</t>
        </is>
      </c>
    </row>
    <row r="6">
      <c r="A6" s="2" t="inlineStr">
        <is>
          <t>Score / 100: the three factors that count against a project are flipped (6 minus the score), the five factors are weighted (equal weights by default, set on the Scales tab), added, and scaled so that the worst possible row scores 0 and the best 100.</t>
        </is>
      </c>
    </row>
    <row r="7">
      <c r="A7" s="2" t="inlineStr">
        <is>
          <t>Gated? = Yes when data sensitivity or risk reaches the gate on the Scales tab (default 5), or readiness is at or below its gate (default 1). A gated row shows 'Prerequisites first' whatever its score: do the compliance or governance work before it, e.g. if you are a HIPAA covered entity or business associate, then among other things a business associate agreement with the AI vendor generally has to be in place before protected health information (PHI) is entered (45 CFR 164.502(e)); if your DoD contracts include DFARS 252.204-7012, NIST SP 800-171 applies to any contractor system that processes, stores or transmits covered defense information, including an AI tool, and a cloud AI service that stores, processes or transmits that information must meet security requirements equivalent to the FedRAMP Moderate baseline; if the AI's output becomes or changes a GxP record, whether, and how far, the tool must be validated for that use depends on a documented risk assessment of its effect on product quality, safety and record integrity; the predicate rules that require the record apply, and FDA 21 CFR Part 11 or EU GMP Annex 11 may also apply. Score its risk 5 even when the drafting looks routine; once your quality unit has made and recorded that decision, it signs off the row in 'Prerequisites signed off', and the score stays at 5. AI that informs patient care can be regulated by FDA as a medical device, and only some clinical decision support software is excluded, so get regulatory advice first. Never lower a score, or raise a gate setting, to clear the gate: regulated data stays at 5. Once the prerequisites are in place and documented, a named approver enters their name and the date in 'Prerequisites signed off' (leave it blank until then: any entry lifts the gate); that lifts the sensitivity and risk gate for the row, which is then ranked on its score. The readiness gate still applies. The approver should have authority for that area (e.g. the quality unit for GxP records, the privacy or security officer for PHI) and not be the person proposing the project. A typed name here does not meet the 21 CFR Part 11 requirements for electronic signatures and is not a validation record; keep the real approvals in your own quality or compliance system. If the tool, the data or the use changes, clear the sign-off and re-score the row. Signed-off rows that are still at the gate are shaded amber. The gate is modelled on the NIST AI RMF Playbook's suggested action for MAP 1.5: identify a maximum allowable risk tolerance above which the system will not be deployed.</t>
        </is>
      </c>
    </row>
    <row r="8">
      <c r="A8" s="2" t="inlineStr">
        <is>
          <t>Result: ungated rows scoring 70 or more = 'Do first', 50 to 69 = 'Next', under 50 = 'Later'. Rank orders the ungated rows by score (1 = highest). The thresholds are CIO Support's suggestion for a small company, not a NIST rule; change them on the Scales tab.</t>
        </is>
      </c>
    </row>
    <row r="9">
      <c r="A9" s="2" t="inlineStr">
        <is>
          <t>Then: pilot the top one or two with a person checking every output, measure against today's baseline, and decide in advance what result means expand, change or stop (NIST AI RMF MANAGE 1.1). Re-score after each pilot and at least quarterly; readiness changes as you fix gaps. Move use cases that go live into your AI risk register and AI inventory.</t>
        </is>
      </c>
    </row>
    <row r="10">
      <c r="A10" s="2" t="inlineStr">
        <is>
          <t>NIST AI 100-1 (AI RMF 1.0) does not prescribe a scoring method or risk tolerance. The factors give evidence for its MAP 1.4, MAP 3.1 and MAP 3.2 and, by analogy, MANAGE 1.2 (prioritizing treatment of documented AI risks); readiness relates to GOVERN 1.3 and MANAGE 1.1. See the NIST mapping tab. NIST says AI RMF 1.0 is being revised; check the subcategory numbers against the current version. https://nvlpubs.nist.gov/nistpubs/ai/NIST.AI.100-1.pdf</t>
        </is>
      </c>
    </row>
    <row r="11">
      <c r="A11" s="2" t="inlineStr">
        <is>
          <t>Explanation and worked example: https://cio.support/ai/which-ai-projects-should-a-small-business-do-first/</t>
        </is>
      </c>
    </row>
    <row r="13">
      <c r="A13" s="3" t="inlineStr">
        <is>
          <t>CIO Support by LAN Service Group · cio.support</t>
        </is>
      </c>
    </row>
    <row r="14">
      <c r="A14" s="3" t="inlineStr">
        <is>
          <t>Free to copy, edit and use inside your organization. General guidance, not legal advice. Not published or endorsed by NIST.</t>
        </is>
      </c>
    </row>
  </sheetData>
  <pageMargins left="0.75" right="0.75" top="1" bottom="1" header="0.5" footer="0.5"/>
  <headerFooter>
    <oddHeader/>
    <oddFooter>&amp;LCIO Support by LAN Service Group · cio.support</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U101"/>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6" customWidth="1" min="1" max="1"/>
    <col width="40" customWidth="1" min="2" max="2"/>
    <col width="16" customWidth="1" min="3" max="3"/>
    <col width="26" customWidth="1" min="4" max="4"/>
    <col width="9" customWidth="1" min="5" max="5"/>
    <col width="11" customWidth="1" min="6" max="6"/>
    <col width="9" customWidth="1" min="7" max="7"/>
    <col width="9" customWidth="1" min="8" max="8"/>
    <col width="13" customWidth="1" min="9" max="9"/>
    <col width="13" customWidth="1" min="10" max="10"/>
    <col width="13" customWidth="1" min="11" max="11"/>
    <col width="13" customWidth="1" min="12" max="12"/>
    <col width="13" customWidth="1" min="13" max="13"/>
    <col width="20" customWidth="1" min="14" max="14"/>
    <col width="12" customWidth="1" min="15" max="15"/>
    <col width="11" customWidth="1" min="16" max="16"/>
    <col width="10" customWidth="1" min="17" max="17"/>
    <col width="18" customWidth="1" min="18" max="18"/>
    <col width="9" customWidth="1" min="19" max="19"/>
    <col width="48" customWidth="1" min="20" max="20"/>
    <col width="34" customWidth="1" min="21" max="21"/>
  </cols>
  <sheetData>
    <row r="1" ht="60" customHeight="1">
      <c r="A1" s="4" t="inlineStr">
        <is>
          <t>ID</t>
        </is>
      </c>
      <c r="B1" s="4" t="inlineStr">
        <is>
          <t>Candidate use case (one per row)</t>
        </is>
      </c>
      <c r="C1" s="4" t="inlineStr">
        <is>
          <t>Team and owner</t>
        </is>
      </c>
      <c r="D1" s="4" t="inlineStr">
        <is>
          <t>Data it needs</t>
        </is>
      </c>
      <c r="E1" s="4" t="inlineStr">
        <is>
          <t>Value (1-5)</t>
        </is>
      </c>
      <c r="F1" s="4" t="inlineStr">
        <is>
          <t>Data sensitivity (1-5)</t>
        </is>
      </c>
      <c r="G1" s="4" t="inlineStr">
        <is>
          <t>Effort (1-5)</t>
        </is>
      </c>
      <c r="H1" s="4" t="inlineStr">
        <is>
          <t>Risk (1-5)</t>
        </is>
      </c>
      <c r="I1" s="4" t="inlineStr">
        <is>
          <t>Approved tool on company accounts?</t>
        </is>
      </c>
      <c r="J1" s="4" t="inlineStr">
        <is>
          <t>Data in known places, permissions reviewed?</t>
        </is>
      </c>
      <c r="K1" s="4" t="inlineStr">
        <is>
          <t>Named owner?</t>
        </is>
      </c>
      <c r="L1" s="4" t="inlineStr">
        <is>
          <t>Policy covers this use?</t>
        </is>
      </c>
      <c r="M1" s="4" t="inlineStr">
        <is>
          <t>Baseline measured (time or quality today)?</t>
        </is>
      </c>
      <c r="N1" s="4" t="inlineStr">
        <is>
          <t>Prerequisites signed off (approver name and date; gated rows only)</t>
        </is>
      </c>
      <c r="O1" s="4" t="inlineStr">
        <is>
          <t>Readiness (1-5, calculated)</t>
        </is>
      </c>
      <c r="P1" s="4" t="inlineStr">
        <is>
          <t>Score / 100 (calculated)</t>
        </is>
      </c>
      <c r="Q1" s="4" t="inlineStr">
        <is>
          <t>Gated? (calculated)</t>
        </is>
      </c>
      <c r="R1" s="4" t="inlineStr">
        <is>
          <t>Result (calculated)</t>
        </is>
      </c>
      <c r="S1" s="4" t="inlineStr">
        <is>
          <t>Rank (calculated)</t>
        </is>
      </c>
      <c r="T1" s="4" t="inlineStr">
        <is>
          <t>Why these scores</t>
        </is>
      </c>
      <c r="U1" s="4" t="inlineStr">
        <is>
          <t>Next step</t>
        </is>
      </c>
    </row>
    <row r="2">
      <c r="A2" s="5" t="inlineStr">
        <is>
          <t>U-01</t>
        </is>
      </c>
      <c r="B2" s="5" t="inlineStr">
        <is>
          <t>[Example] Worked example: draft routine proposals and client emails from our own templates in the approved AI assistant; a person edits every draft</t>
        </is>
      </c>
      <c r="C2" s="5" t="inlineStr">
        <is>
          <t>[Sales lead]</t>
        </is>
      </c>
      <c r="D2" s="5" t="inlineStr">
        <is>
          <t>Our proposal and email templates; client names and scope (Internal)</t>
        </is>
      </c>
      <c r="E2" s="6" t="n">
        <v>4</v>
      </c>
      <c r="F2" s="6" t="n">
        <v>2</v>
      </c>
      <c r="G2" s="6" t="n">
        <v>2</v>
      </c>
      <c r="H2" s="6" t="n">
        <v>2</v>
      </c>
      <c r="I2" s="6" t="inlineStr">
        <is>
          <t>Yes</t>
        </is>
      </c>
      <c r="J2" s="6" t="inlineStr">
        <is>
          <t>Yes</t>
        </is>
      </c>
      <c r="K2" s="6" t="inlineStr">
        <is>
          <t>Yes</t>
        </is>
      </c>
      <c r="L2" s="6" t="inlineStr">
        <is>
          <t>Yes</t>
        </is>
      </c>
      <c r="M2" s="6" t="inlineStr">
        <is>
          <t>No</t>
        </is>
      </c>
      <c r="N2" s="5" t="n"/>
      <c r="O2" s="7">
        <f>IF(COUNTA(I2:M2)&lt;5,"",MAX(1,COUNTIF(I2:M2,"Yes")))</f>
        <v/>
      </c>
      <c r="P2" s="7">
        <f>IF(OR(E2="",F2="",G2="",H2="",O2="",(Scales!$B$13+Scales!$B$14+Scales!$B$15+Scales!$B$16+Scales!$B$17)=0),"",ROUND(100*((Scales!$B$13*E2+Scales!$B$14*(6-F2)+Scales!$B$15*(6-G2)+Scales!$B$16*(6-H2)+Scales!$B$17*O2)-(Scales!$B$13+Scales!$B$14+Scales!$B$15+Scales!$B$16+Scales!$B$17))/(4*(Scales!$B$13+Scales!$B$14+Scales!$B$15+Scales!$B$16+Scales!$B$17)),0))</f>
        <v/>
      </c>
      <c r="Q2" s="7">
        <f>IF(P2="","",IF(OR(AND(OR(F2&gt;=Scales!$B$18,H2&gt;=Scales!$B$19),TRIM(N2)=""),O2&lt;=Scales!$B$20),"Yes","No"))</f>
        <v/>
      </c>
      <c r="R2" s="8">
        <f>IF(P2="","",IF(Q2="Yes","Prerequisites first",IF(P2&gt;=Scales!$B$21,"Do first",IF(P2&gt;=Scales!$B$22,"Next","Later"))))</f>
        <v/>
      </c>
      <c r="S2" s="7">
        <f>IF(OR(P2="",Q2&lt;&gt;"No"),"",COUNTIFS($P$2:$P$101,"&gt;"&amp;P2,$Q$2:$Q$101,"No")+1)</f>
        <v/>
      </c>
      <c r="T2" s="5" t="inlineStr">
        <is>
          <t>Value 4: several people write these every week and the time can be measured. Sensitivity 2: internal business information, no regulated data. Effort 2: tool already licensed, templates exist. Risk 2: a person edits every draft before a client sees it. Readiness 4: no baseline yet.</t>
        </is>
      </c>
      <c r="U2" s="5" t="inlineStr">
        <is>
          <t>Time a few proposals today (baseline), then pilot with 3-4 willing users and compare.</t>
        </is>
      </c>
    </row>
    <row r="3">
      <c r="A3" s="5" t="inlineStr">
        <is>
          <t>U-02</t>
        </is>
      </c>
      <c r="B3" s="5" t="inlineStr">
        <is>
          <t>[Example] Website chatbot answering customer questions from published FAQs</t>
        </is>
      </c>
      <c r="C3" s="5" t="inlineStr">
        <is>
          <t>[Marketing lead]</t>
        </is>
      </c>
      <c r="D3" s="5" t="inlineStr">
        <is>
          <t>Published FAQs; customers may type their contact details</t>
        </is>
      </c>
      <c r="E3" s="6" t="n">
        <v>3</v>
      </c>
      <c r="F3" s="6" t="n">
        <v>2</v>
      </c>
      <c r="G3" s="6" t="n">
        <v>3</v>
      </c>
      <c r="H3" s="6" t="n">
        <v>3</v>
      </c>
      <c r="I3" s="6" t="inlineStr">
        <is>
          <t>No</t>
        </is>
      </c>
      <c r="J3" s="6" t="inlineStr">
        <is>
          <t>Yes</t>
        </is>
      </c>
      <c r="K3" s="6" t="inlineStr">
        <is>
          <t>Yes</t>
        </is>
      </c>
      <c r="L3" s="6" t="inlineStr">
        <is>
          <t>Yes</t>
        </is>
      </c>
      <c r="M3" s="6" t="inlineStr">
        <is>
          <t>No</t>
        </is>
      </c>
      <c r="N3" s="5" t="n"/>
      <c r="O3" s="7">
        <f>IF(COUNTA(I3:M3)&lt;5,"",MAX(1,COUNTIF(I3:M3,"Yes")))</f>
        <v/>
      </c>
      <c r="P3" s="7">
        <f>IF(OR(E3="",F3="",G3="",H3="",O3="",(Scales!$B$13+Scales!$B$14+Scales!$B$15+Scales!$B$16+Scales!$B$17)=0),"",ROUND(100*((Scales!$B$13*E3+Scales!$B$14*(6-F3)+Scales!$B$15*(6-G3)+Scales!$B$16*(6-H3)+Scales!$B$17*O3)-(Scales!$B$13+Scales!$B$14+Scales!$B$15+Scales!$B$16+Scales!$B$17))/(4*(Scales!$B$13+Scales!$B$14+Scales!$B$15+Scales!$B$16+Scales!$B$17)),0))</f>
        <v/>
      </c>
      <c r="Q3" s="7">
        <f>IF(P3="","",IF(OR(AND(OR(F3&gt;=Scales!$B$18,H3&gt;=Scales!$B$19),TRIM(N3)=""),O3&lt;=Scales!$B$20),"Yes","No"))</f>
        <v/>
      </c>
      <c r="R3" s="8">
        <f>IF(P3="","",IF(Q3="Yes","Prerequisites first",IF(P3&gt;=Scales!$B$21,"Do first",IF(P3&gt;=Scales!$B$22,"Next","Later"))))</f>
        <v/>
      </c>
      <c r="S3" s="7">
        <f>IF(OR(P3="",Q3&lt;&gt;"No"),"",COUNTIFS($P$2:$P$101,"&gt;"&amp;P3,$Q$2:$Q$101,"No")+1)</f>
        <v/>
      </c>
      <c r="T3" s="5" t="inlineStr">
        <is>
          <t>Risk 3: answers reach customers directly. Effort 3: a new tool and configuration. Readiness 3: no approved chatbot tool or baseline yet.</t>
        </is>
      </c>
      <c r="U3" s="5" t="inlineStr">
        <is>
          <t>Choose and approve a tool; record how many routine questions arrive today; hand orders, refunds and complaints to a person.</t>
        </is>
      </c>
    </row>
    <row r="4">
      <c r="A4" s="5" t="inlineStr">
        <is>
          <t>U-03</t>
        </is>
      </c>
      <c r="B4" s="5" t="inlineStr">
        <is>
          <t>[Example] Microsoft 365 Copilot summarising and finding content across all SharePoint and OneDrive files</t>
        </is>
      </c>
      <c r="C4" s="5" t="inlineStr">
        <is>
          <t>[IT lead or MSP contact]</t>
        </is>
      </c>
      <c r="D4" s="5" t="inlineStr">
        <is>
          <t>All SharePoint and OneDrive files, including HR files (personal data)</t>
        </is>
      </c>
      <c r="E4" s="6" t="n">
        <v>3</v>
      </c>
      <c r="F4" s="6" t="n">
        <v>4</v>
      </c>
      <c r="G4" s="6" t="n">
        <v>3</v>
      </c>
      <c r="H4" s="6" t="n">
        <v>3</v>
      </c>
      <c r="I4" s="6" t="inlineStr">
        <is>
          <t>Yes</t>
        </is>
      </c>
      <c r="J4" s="6" t="inlineStr">
        <is>
          <t>No</t>
        </is>
      </c>
      <c r="K4" s="6" t="inlineStr">
        <is>
          <t>Yes</t>
        </is>
      </c>
      <c r="L4" s="6" t="inlineStr">
        <is>
          <t>No</t>
        </is>
      </c>
      <c r="M4" s="6" t="inlineStr">
        <is>
          <t>No</t>
        </is>
      </c>
      <c r="N4" s="5" t="n"/>
      <c r="O4" s="7">
        <f>IF(COUNTA(I4:M4)&lt;5,"",MAX(1,COUNTIF(I4:M4,"Yes")))</f>
        <v/>
      </c>
      <c r="P4" s="7">
        <f>IF(OR(E4="",F4="",G4="",H4="",O4="",(Scales!$B$13+Scales!$B$14+Scales!$B$15+Scales!$B$16+Scales!$B$17)=0),"",ROUND(100*((Scales!$B$13*E4+Scales!$B$14*(6-F4)+Scales!$B$15*(6-G4)+Scales!$B$16*(6-H4)+Scales!$B$17*O4)-(Scales!$B$13+Scales!$B$14+Scales!$B$15+Scales!$B$16+Scales!$B$17))/(4*(Scales!$B$13+Scales!$B$14+Scales!$B$15+Scales!$B$16+Scales!$B$17)),0))</f>
        <v/>
      </c>
      <c r="Q4" s="7">
        <f>IF(P4="","",IF(OR(AND(OR(F4&gt;=Scales!$B$18,H4&gt;=Scales!$B$19),TRIM(N4)=""),O4&lt;=Scales!$B$20),"Yes","No"))</f>
        <v/>
      </c>
      <c r="R4" s="8">
        <f>IF(P4="","",IF(Q4="Yes","Prerequisites first",IF(P4&gt;=Scales!$B$21,"Do first",IF(P4&gt;=Scales!$B$22,"Next","Later"))))</f>
        <v/>
      </c>
      <c r="S4" s="7">
        <f>IF(OR(P4="",Q4&lt;&gt;"No"),"",COUNTIFS($P$2:$P$101,"&gt;"&amp;P4,$Q$2:$Q$101,"No")+1)</f>
        <v/>
      </c>
      <c r="T4" s="5" t="inlineStr">
        <is>
          <t>Sensitivity 4: HR files with personal data are within reach. Microsoft states Copilot 'only surfaces organizational data to which individual users have at least view permissions' (https://learn.microsoft.com/en-us/microsoft-365/copilot/microsoft-365-copilot-privacy, checked by CIO Support 2026-10-20; re-read it yourself). Permissions not yet reviewed, so readiness 2.</t>
        </is>
      </c>
      <c r="U4" s="5" t="inlineStr">
        <is>
          <t>Review sharing and permissions on sensitive sites, extend the AI policy to Copilot, then re-score.</t>
        </is>
      </c>
    </row>
    <row r="5">
      <c r="A5" s="5" t="inlineStr">
        <is>
          <t>U-04</t>
        </is>
      </c>
      <c r="B5" s="5" t="inlineStr">
        <is>
          <t>[Example] AI screening or ranking of job applicants</t>
        </is>
      </c>
      <c r="C5" s="5" t="inlineStr">
        <is>
          <t>[CEO]</t>
        </is>
      </c>
      <c r="D5" s="5" t="inlineStr">
        <is>
          <t>Applicant CVs and application data (personal data)</t>
        </is>
      </c>
      <c r="E5" s="6" t="n">
        <v>3</v>
      </c>
      <c r="F5" s="6" t="n">
        <v>4</v>
      </c>
      <c r="G5" s="6" t="n">
        <v>3</v>
      </c>
      <c r="H5" s="6" t="n">
        <v>5</v>
      </c>
      <c r="I5" s="6" t="inlineStr">
        <is>
          <t>No</t>
        </is>
      </c>
      <c r="J5" s="6" t="inlineStr">
        <is>
          <t>No</t>
        </is>
      </c>
      <c r="K5" s="6" t="inlineStr">
        <is>
          <t>Yes</t>
        </is>
      </c>
      <c r="L5" s="6" t="inlineStr">
        <is>
          <t>No</t>
        </is>
      </c>
      <c r="M5" s="6" t="inlineStr">
        <is>
          <t>Yes</t>
        </is>
      </c>
      <c r="N5" s="5" t="n"/>
      <c r="O5" s="7">
        <f>IF(COUNTA(I5:M5)&lt;5,"",MAX(1,COUNTIF(I5:M5,"Yes")))</f>
        <v/>
      </c>
      <c r="P5" s="7">
        <f>IF(OR(E5="",F5="",G5="",H5="",O5="",(Scales!$B$13+Scales!$B$14+Scales!$B$15+Scales!$B$16+Scales!$B$17)=0),"",ROUND(100*((Scales!$B$13*E5+Scales!$B$14*(6-F5)+Scales!$B$15*(6-G5)+Scales!$B$16*(6-H5)+Scales!$B$17*O5)-(Scales!$B$13+Scales!$B$14+Scales!$B$15+Scales!$B$16+Scales!$B$17))/(4*(Scales!$B$13+Scales!$B$14+Scales!$B$15+Scales!$B$16+Scales!$B$17)),0))</f>
        <v/>
      </c>
      <c r="Q5" s="7">
        <f>IF(P5="","",IF(OR(AND(OR(F5&gt;=Scales!$B$18,H5&gt;=Scales!$B$19),TRIM(N5)=""),O5&lt;=Scales!$B$20),"Yes","No"))</f>
        <v/>
      </c>
      <c r="R5" s="8">
        <f>IF(P5="","",IF(Q5="Yes","Prerequisites first",IF(P5&gt;=Scales!$B$21,"Do first",IF(P5&gt;=Scales!$B$22,"Next","Later"))))</f>
        <v/>
      </c>
      <c r="S5" s="7">
        <f>IF(OR(P5="",Q5&lt;&gt;"No"),"",COUNTIFS($P$2:$P$101,"&gt;"&amp;P5,$Q$2:$Q$101,"No")+1)</f>
        <v/>
      </c>
      <c r="T5" s="5" t="inlineStr">
        <is>
          <t>Risk 5: shapes decisions about people, so the row is gated whatever its score. NIST AI 600-1 lists harmful bias or homogenization among generative AI risks.</t>
        </is>
      </c>
      <c r="U5" s="5" t="inlineStr">
        <is>
          <t>Not a first project. Take employment-law advice and set governance and human review before any AI is used in hiring.</t>
        </is>
      </c>
    </row>
    <row r="6">
      <c r="A6" s="5" t="n"/>
      <c r="B6" s="5" t="n"/>
      <c r="C6" s="5" t="n"/>
      <c r="D6" s="5" t="n"/>
      <c r="E6" s="6" t="n"/>
      <c r="F6" s="6" t="n"/>
      <c r="G6" s="6" t="n"/>
      <c r="H6" s="6" t="n"/>
      <c r="I6" s="6" t="n"/>
      <c r="J6" s="6" t="n"/>
      <c r="K6" s="6" t="n"/>
      <c r="L6" s="6" t="n"/>
      <c r="M6" s="6" t="n"/>
      <c r="N6" s="5" t="n"/>
      <c r="O6" s="7">
        <f>IF(COUNTA(I6:M6)&lt;5,"",MAX(1,COUNTIF(I6:M6,"Yes")))</f>
        <v/>
      </c>
      <c r="P6" s="7">
        <f>IF(OR(E6="",F6="",G6="",H6="",O6="",(Scales!$B$13+Scales!$B$14+Scales!$B$15+Scales!$B$16+Scales!$B$17)=0),"",ROUND(100*((Scales!$B$13*E6+Scales!$B$14*(6-F6)+Scales!$B$15*(6-G6)+Scales!$B$16*(6-H6)+Scales!$B$17*O6)-(Scales!$B$13+Scales!$B$14+Scales!$B$15+Scales!$B$16+Scales!$B$17))/(4*(Scales!$B$13+Scales!$B$14+Scales!$B$15+Scales!$B$16+Scales!$B$17)),0))</f>
        <v/>
      </c>
      <c r="Q6" s="7">
        <f>IF(P6="","",IF(OR(AND(OR(F6&gt;=Scales!$B$18,H6&gt;=Scales!$B$19),TRIM(N6)=""),O6&lt;=Scales!$B$20),"Yes","No"))</f>
        <v/>
      </c>
      <c r="R6" s="8">
        <f>IF(P6="","",IF(Q6="Yes","Prerequisites first",IF(P6&gt;=Scales!$B$21,"Do first",IF(P6&gt;=Scales!$B$22,"Next","Later"))))</f>
        <v/>
      </c>
      <c r="S6" s="7">
        <f>IF(OR(P6="",Q6&lt;&gt;"No"),"",COUNTIFS($P$2:$P$101,"&gt;"&amp;P6,$Q$2:$Q$101,"No")+1)</f>
        <v/>
      </c>
      <c r="T6" s="5" t="n"/>
      <c r="U6" s="5" t="n"/>
    </row>
    <row r="7">
      <c r="A7" s="5" t="n"/>
      <c r="B7" s="5" t="n"/>
      <c r="C7" s="5" t="n"/>
      <c r="D7" s="5" t="n"/>
      <c r="E7" s="6" t="n"/>
      <c r="F7" s="6" t="n"/>
      <c r="G7" s="6" t="n"/>
      <c r="H7" s="6" t="n"/>
      <c r="I7" s="6" t="n"/>
      <c r="J7" s="6" t="n"/>
      <c r="K7" s="6" t="n"/>
      <c r="L7" s="6" t="n"/>
      <c r="M7" s="6" t="n"/>
      <c r="N7" s="5" t="n"/>
      <c r="O7" s="7">
        <f>IF(COUNTA(I7:M7)&lt;5,"",MAX(1,COUNTIF(I7:M7,"Yes")))</f>
        <v/>
      </c>
      <c r="P7" s="7">
        <f>IF(OR(E7="",F7="",G7="",H7="",O7="",(Scales!$B$13+Scales!$B$14+Scales!$B$15+Scales!$B$16+Scales!$B$17)=0),"",ROUND(100*((Scales!$B$13*E7+Scales!$B$14*(6-F7)+Scales!$B$15*(6-G7)+Scales!$B$16*(6-H7)+Scales!$B$17*O7)-(Scales!$B$13+Scales!$B$14+Scales!$B$15+Scales!$B$16+Scales!$B$17))/(4*(Scales!$B$13+Scales!$B$14+Scales!$B$15+Scales!$B$16+Scales!$B$17)),0))</f>
        <v/>
      </c>
      <c r="Q7" s="7">
        <f>IF(P7="","",IF(OR(AND(OR(F7&gt;=Scales!$B$18,H7&gt;=Scales!$B$19),TRIM(N7)=""),O7&lt;=Scales!$B$20),"Yes","No"))</f>
        <v/>
      </c>
      <c r="R7" s="8">
        <f>IF(P7="","",IF(Q7="Yes","Prerequisites first",IF(P7&gt;=Scales!$B$21,"Do first",IF(P7&gt;=Scales!$B$22,"Next","Later"))))</f>
        <v/>
      </c>
      <c r="S7" s="7">
        <f>IF(OR(P7="",Q7&lt;&gt;"No"),"",COUNTIFS($P$2:$P$101,"&gt;"&amp;P7,$Q$2:$Q$101,"No")+1)</f>
        <v/>
      </c>
      <c r="T7" s="5" t="n"/>
      <c r="U7" s="5" t="n"/>
    </row>
    <row r="8">
      <c r="A8" s="5" t="n"/>
      <c r="B8" s="5" t="n"/>
      <c r="C8" s="5" t="n"/>
      <c r="D8" s="5" t="n"/>
      <c r="E8" s="6" t="n"/>
      <c r="F8" s="6" t="n"/>
      <c r="G8" s="6" t="n"/>
      <c r="H8" s="6" t="n"/>
      <c r="I8" s="6" t="n"/>
      <c r="J8" s="6" t="n"/>
      <c r="K8" s="6" t="n"/>
      <c r="L8" s="6" t="n"/>
      <c r="M8" s="6" t="n"/>
      <c r="N8" s="5" t="n"/>
      <c r="O8" s="7">
        <f>IF(COUNTA(I8:M8)&lt;5,"",MAX(1,COUNTIF(I8:M8,"Yes")))</f>
        <v/>
      </c>
      <c r="P8" s="7">
        <f>IF(OR(E8="",F8="",G8="",H8="",O8="",(Scales!$B$13+Scales!$B$14+Scales!$B$15+Scales!$B$16+Scales!$B$17)=0),"",ROUND(100*((Scales!$B$13*E8+Scales!$B$14*(6-F8)+Scales!$B$15*(6-G8)+Scales!$B$16*(6-H8)+Scales!$B$17*O8)-(Scales!$B$13+Scales!$B$14+Scales!$B$15+Scales!$B$16+Scales!$B$17))/(4*(Scales!$B$13+Scales!$B$14+Scales!$B$15+Scales!$B$16+Scales!$B$17)),0))</f>
        <v/>
      </c>
      <c r="Q8" s="7">
        <f>IF(P8="","",IF(OR(AND(OR(F8&gt;=Scales!$B$18,H8&gt;=Scales!$B$19),TRIM(N8)=""),O8&lt;=Scales!$B$20),"Yes","No"))</f>
        <v/>
      </c>
      <c r="R8" s="8">
        <f>IF(P8="","",IF(Q8="Yes","Prerequisites first",IF(P8&gt;=Scales!$B$21,"Do first",IF(P8&gt;=Scales!$B$22,"Next","Later"))))</f>
        <v/>
      </c>
      <c r="S8" s="7">
        <f>IF(OR(P8="",Q8&lt;&gt;"No"),"",COUNTIFS($P$2:$P$101,"&gt;"&amp;P8,$Q$2:$Q$101,"No")+1)</f>
        <v/>
      </c>
      <c r="T8" s="5" t="n"/>
      <c r="U8" s="5" t="n"/>
    </row>
    <row r="9">
      <c r="A9" s="5" t="n"/>
      <c r="B9" s="5" t="n"/>
      <c r="C9" s="5" t="n"/>
      <c r="D9" s="5" t="n"/>
      <c r="E9" s="6" t="n"/>
      <c r="F9" s="6" t="n"/>
      <c r="G9" s="6" t="n"/>
      <c r="H9" s="6" t="n"/>
      <c r="I9" s="6" t="n"/>
      <c r="J9" s="6" t="n"/>
      <c r="K9" s="6" t="n"/>
      <c r="L9" s="6" t="n"/>
      <c r="M9" s="6" t="n"/>
      <c r="N9" s="5" t="n"/>
      <c r="O9" s="7">
        <f>IF(COUNTA(I9:M9)&lt;5,"",MAX(1,COUNTIF(I9:M9,"Yes")))</f>
        <v/>
      </c>
      <c r="P9" s="7">
        <f>IF(OR(E9="",F9="",G9="",H9="",O9="",(Scales!$B$13+Scales!$B$14+Scales!$B$15+Scales!$B$16+Scales!$B$17)=0),"",ROUND(100*((Scales!$B$13*E9+Scales!$B$14*(6-F9)+Scales!$B$15*(6-G9)+Scales!$B$16*(6-H9)+Scales!$B$17*O9)-(Scales!$B$13+Scales!$B$14+Scales!$B$15+Scales!$B$16+Scales!$B$17))/(4*(Scales!$B$13+Scales!$B$14+Scales!$B$15+Scales!$B$16+Scales!$B$17)),0))</f>
        <v/>
      </c>
      <c r="Q9" s="7">
        <f>IF(P9="","",IF(OR(AND(OR(F9&gt;=Scales!$B$18,H9&gt;=Scales!$B$19),TRIM(N9)=""),O9&lt;=Scales!$B$20),"Yes","No"))</f>
        <v/>
      </c>
      <c r="R9" s="8">
        <f>IF(P9="","",IF(Q9="Yes","Prerequisites first",IF(P9&gt;=Scales!$B$21,"Do first",IF(P9&gt;=Scales!$B$22,"Next","Later"))))</f>
        <v/>
      </c>
      <c r="S9" s="7">
        <f>IF(OR(P9="",Q9&lt;&gt;"No"),"",COUNTIFS($P$2:$P$101,"&gt;"&amp;P9,$Q$2:$Q$101,"No")+1)</f>
        <v/>
      </c>
      <c r="T9" s="5" t="n"/>
      <c r="U9" s="5" t="n"/>
    </row>
    <row r="10">
      <c r="A10" s="5" t="n"/>
      <c r="B10" s="5" t="n"/>
      <c r="C10" s="5" t="n"/>
      <c r="D10" s="5" t="n"/>
      <c r="E10" s="6" t="n"/>
      <c r="F10" s="6" t="n"/>
      <c r="G10" s="6" t="n"/>
      <c r="H10" s="6" t="n"/>
      <c r="I10" s="6" t="n"/>
      <c r="J10" s="6" t="n"/>
      <c r="K10" s="6" t="n"/>
      <c r="L10" s="6" t="n"/>
      <c r="M10" s="6" t="n"/>
      <c r="N10" s="5" t="n"/>
      <c r="O10" s="7">
        <f>IF(COUNTA(I10:M10)&lt;5,"",MAX(1,COUNTIF(I10:M10,"Yes")))</f>
        <v/>
      </c>
      <c r="P10" s="7">
        <f>IF(OR(E10="",F10="",G10="",H10="",O10="",(Scales!$B$13+Scales!$B$14+Scales!$B$15+Scales!$B$16+Scales!$B$17)=0),"",ROUND(100*((Scales!$B$13*E10+Scales!$B$14*(6-F10)+Scales!$B$15*(6-G10)+Scales!$B$16*(6-H10)+Scales!$B$17*O10)-(Scales!$B$13+Scales!$B$14+Scales!$B$15+Scales!$B$16+Scales!$B$17))/(4*(Scales!$B$13+Scales!$B$14+Scales!$B$15+Scales!$B$16+Scales!$B$17)),0))</f>
        <v/>
      </c>
      <c r="Q10" s="7">
        <f>IF(P10="","",IF(OR(AND(OR(F10&gt;=Scales!$B$18,H10&gt;=Scales!$B$19),TRIM(N10)=""),O10&lt;=Scales!$B$20),"Yes","No"))</f>
        <v/>
      </c>
      <c r="R10" s="8">
        <f>IF(P10="","",IF(Q10="Yes","Prerequisites first",IF(P10&gt;=Scales!$B$21,"Do first",IF(P10&gt;=Scales!$B$22,"Next","Later"))))</f>
        <v/>
      </c>
      <c r="S10" s="7">
        <f>IF(OR(P10="",Q10&lt;&gt;"No"),"",COUNTIFS($P$2:$P$101,"&gt;"&amp;P10,$Q$2:$Q$101,"No")+1)</f>
        <v/>
      </c>
      <c r="T10" s="5" t="n"/>
      <c r="U10" s="5" t="n"/>
    </row>
    <row r="11">
      <c r="A11" s="5" t="n"/>
      <c r="B11" s="5" t="n"/>
      <c r="C11" s="5" t="n"/>
      <c r="D11" s="5" t="n"/>
      <c r="E11" s="6" t="n"/>
      <c r="F11" s="6" t="n"/>
      <c r="G11" s="6" t="n"/>
      <c r="H11" s="6" t="n"/>
      <c r="I11" s="6" t="n"/>
      <c r="J11" s="6" t="n"/>
      <c r="K11" s="6" t="n"/>
      <c r="L11" s="6" t="n"/>
      <c r="M11" s="6" t="n"/>
      <c r="N11" s="5" t="n"/>
      <c r="O11" s="7">
        <f>IF(COUNTA(I11:M11)&lt;5,"",MAX(1,COUNTIF(I11:M11,"Yes")))</f>
        <v/>
      </c>
      <c r="P11" s="7">
        <f>IF(OR(E11="",F11="",G11="",H11="",O11="",(Scales!$B$13+Scales!$B$14+Scales!$B$15+Scales!$B$16+Scales!$B$17)=0),"",ROUND(100*((Scales!$B$13*E11+Scales!$B$14*(6-F11)+Scales!$B$15*(6-G11)+Scales!$B$16*(6-H11)+Scales!$B$17*O11)-(Scales!$B$13+Scales!$B$14+Scales!$B$15+Scales!$B$16+Scales!$B$17))/(4*(Scales!$B$13+Scales!$B$14+Scales!$B$15+Scales!$B$16+Scales!$B$17)),0))</f>
        <v/>
      </c>
      <c r="Q11" s="7">
        <f>IF(P11="","",IF(OR(AND(OR(F11&gt;=Scales!$B$18,H11&gt;=Scales!$B$19),TRIM(N11)=""),O11&lt;=Scales!$B$20),"Yes","No"))</f>
        <v/>
      </c>
      <c r="R11" s="8">
        <f>IF(P11="","",IF(Q11="Yes","Prerequisites first",IF(P11&gt;=Scales!$B$21,"Do first",IF(P11&gt;=Scales!$B$22,"Next","Later"))))</f>
        <v/>
      </c>
      <c r="S11" s="7">
        <f>IF(OR(P11="",Q11&lt;&gt;"No"),"",COUNTIFS($P$2:$P$101,"&gt;"&amp;P11,$Q$2:$Q$101,"No")+1)</f>
        <v/>
      </c>
      <c r="T11" s="5" t="n"/>
      <c r="U11" s="5" t="n"/>
    </row>
    <row r="12">
      <c r="A12" s="5" t="n"/>
      <c r="B12" s="5" t="n"/>
      <c r="C12" s="5" t="n"/>
      <c r="D12" s="5" t="n"/>
      <c r="E12" s="6" t="n"/>
      <c r="F12" s="6" t="n"/>
      <c r="G12" s="6" t="n"/>
      <c r="H12" s="6" t="n"/>
      <c r="I12" s="6" t="n"/>
      <c r="J12" s="6" t="n"/>
      <c r="K12" s="6" t="n"/>
      <c r="L12" s="6" t="n"/>
      <c r="M12" s="6" t="n"/>
      <c r="N12" s="5" t="n"/>
      <c r="O12" s="7">
        <f>IF(COUNTA(I12:M12)&lt;5,"",MAX(1,COUNTIF(I12:M12,"Yes")))</f>
        <v/>
      </c>
      <c r="P12" s="7">
        <f>IF(OR(E12="",F12="",G12="",H12="",O12="",(Scales!$B$13+Scales!$B$14+Scales!$B$15+Scales!$B$16+Scales!$B$17)=0),"",ROUND(100*((Scales!$B$13*E12+Scales!$B$14*(6-F12)+Scales!$B$15*(6-G12)+Scales!$B$16*(6-H12)+Scales!$B$17*O12)-(Scales!$B$13+Scales!$B$14+Scales!$B$15+Scales!$B$16+Scales!$B$17))/(4*(Scales!$B$13+Scales!$B$14+Scales!$B$15+Scales!$B$16+Scales!$B$17)),0))</f>
        <v/>
      </c>
      <c r="Q12" s="7">
        <f>IF(P12="","",IF(OR(AND(OR(F12&gt;=Scales!$B$18,H12&gt;=Scales!$B$19),TRIM(N12)=""),O12&lt;=Scales!$B$20),"Yes","No"))</f>
        <v/>
      </c>
      <c r="R12" s="8">
        <f>IF(P12="","",IF(Q12="Yes","Prerequisites first",IF(P12&gt;=Scales!$B$21,"Do first",IF(P12&gt;=Scales!$B$22,"Next","Later"))))</f>
        <v/>
      </c>
      <c r="S12" s="7">
        <f>IF(OR(P12="",Q12&lt;&gt;"No"),"",COUNTIFS($P$2:$P$101,"&gt;"&amp;P12,$Q$2:$Q$101,"No")+1)</f>
        <v/>
      </c>
      <c r="T12" s="5" t="n"/>
      <c r="U12" s="5" t="n"/>
    </row>
    <row r="13">
      <c r="A13" s="5" t="n"/>
      <c r="B13" s="5" t="n"/>
      <c r="C13" s="5" t="n"/>
      <c r="D13" s="5" t="n"/>
      <c r="E13" s="6" t="n"/>
      <c r="F13" s="6" t="n"/>
      <c r="G13" s="6" t="n"/>
      <c r="H13" s="6" t="n"/>
      <c r="I13" s="6" t="n"/>
      <c r="J13" s="6" t="n"/>
      <c r="K13" s="6" t="n"/>
      <c r="L13" s="6" t="n"/>
      <c r="M13" s="6" t="n"/>
      <c r="N13" s="5" t="n"/>
      <c r="O13" s="7">
        <f>IF(COUNTA(I13:M13)&lt;5,"",MAX(1,COUNTIF(I13:M13,"Yes")))</f>
        <v/>
      </c>
      <c r="P13" s="7">
        <f>IF(OR(E13="",F13="",G13="",H13="",O13="",(Scales!$B$13+Scales!$B$14+Scales!$B$15+Scales!$B$16+Scales!$B$17)=0),"",ROUND(100*((Scales!$B$13*E13+Scales!$B$14*(6-F13)+Scales!$B$15*(6-G13)+Scales!$B$16*(6-H13)+Scales!$B$17*O13)-(Scales!$B$13+Scales!$B$14+Scales!$B$15+Scales!$B$16+Scales!$B$17))/(4*(Scales!$B$13+Scales!$B$14+Scales!$B$15+Scales!$B$16+Scales!$B$17)),0))</f>
        <v/>
      </c>
      <c r="Q13" s="7">
        <f>IF(P13="","",IF(OR(AND(OR(F13&gt;=Scales!$B$18,H13&gt;=Scales!$B$19),TRIM(N13)=""),O13&lt;=Scales!$B$20),"Yes","No"))</f>
        <v/>
      </c>
      <c r="R13" s="8">
        <f>IF(P13="","",IF(Q13="Yes","Prerequisites first",IF(P13&gt;=Scales!$B$21,"Do first",IF(P13&gt;=Scales!$B$22,"Next","Later"))))</f>
        <v/>
      </c>
      <c r="S13" s="7">
        <f>IF(OR(P13="",Q13&lt;&gt;"No"),"",COUNTIFS($P$2:$P$101,"&gt;"&amp;P13,$Q$2:$Q$101,"No")+1)</f>
        <v/>
      </c>
      <c r="T13" s="5" t="n"/>
      <c r="U13" s="5" t="n"/>
    </row>
    <row r="14">
      <c r="A14" s="5" t="n"/>
      <c r="B14" s="5" t="n"/>
      <c r="C14" s="5" t="n"/>
      <c r="D14" s="5" t="n"/>
      <c r="E14" s="6" t="n"/>
      <c r="F14" s="6" t="n"/>
      <c r="G14" s="6" t="n"/>
      <c r="H14" s="6" t="n"/>
      <c r="I14" s="6" t="n"/>
      <c r="J14" s="6" t="n"/>
      <c r="K14" s="6" t="n"/>
      <c r="L14" s="6" t="n"/>
      <c r="M14" s="6" t="n"/>
      <c r="N14" s="5" t="n"/>
      <c r="O14" s="7">
        <f>IF(COUNTA(I14:M14)&lt;5,"",MAX(1,COUNTIF(I14:M14,"Yes")))</f>
        <v/>
      </c>
      <c r="P14" s="7">
        <f>IF(OR(E14="",F14="",G14="",H14="",O14="",(Scales!$B$13+Scales!$B$14+Scales!$B$15+Scales!$B$16+Scales!$B$17)=0),"",ROUND(100*((Scales!$B$13*E14+Scales!$B$14*(6-F14)+Scales!$B$15*(6-G14)+Scales!$B$16*(6-H14)+Scales!$B$17*O14)-(Scales!$B$13+Scales!$B$14+Scales!$B$15+Scales!$B$16+Scales!$B$17))/(4*(Scales!$B$13+Scales!$B$14+Scales!$B$15+Scales!$B$16+Scales!$B$17)),0))</f>
        <v/>
      </c>
      <c r="Q14" s="7">
        <f>IF(P14="","",IF(OR(AND(OR(F14&gt;=Scales!$B$18,H14&gt;=Scales!$B$19),TRIM(N14)=""),O14&lt;=Scales!$B$20),"Yes","No"))</f>
        <v/>
      </c>
      <c r="R14" s="8">
        <f>IF(P14="","",IF(Q14="Yes","Prerequisites first",IF(P14&gt;=Scales!$B$21,"Do first",IF(P14&gt;=Scales!$B$22,"Next","Later"))))</f>
        <v/>
      </c>
      <c r="S14" s="7">
        <f>IF(OR(P14="",Q14&lt;&gt;"No"),"",COUNTIFS($P$2:$P$101,"&gt;"&amp;P14,$Q$2:$Q$101,"No")+1)</f>
        <v/>
      </c>
      <c r="T14" s="5" t="n"/>
      <c r="U14" s="5" t="n"/>
    </row>
    <row r="15">
      <c r="A15" s="5" t="n"/>
      <c r="B15" s="5" t="n"/>
      <c r="C15" s="5" t="n"/>
      <c r="D15" s="5" t="n"/>
      <c r="E15" s="6" t="n"/>
      <c r="F15" s="6" t="n"/>
      <c r="G15" s="6" t="n"/>
      <c r="H15" s="6" t="n"/>
      <c r="I15" s="6" t="n"/>
      <c r="J15" s="6" t="n"/>
      <c r="K15" s="6" t="n"/>
      <c r="L15" s="6" t="n"/>
      <c r="M15" s="6" t="n"/>
      <c r="N15" s="5" t="n"/>
      <c r="O15" s="7">
        <f>IF(COUNTA(I15:M15)&lt;5,"",MAX(1,COUNTIF(I15:M15,"Yes")))</f>
        <v/>
      </c>
      <c r="P15" s="7">
        <f>IF(OR(E15="",F15="",G15="",H15="",O15="",(Scales!$B$13+Scales!$B$14+Scales!$B$15+Scales!$B$16+Scales!$B$17)=0),"",ROUND(100*((Scales!$B$13*E15+Scales!$B$14*(6-F15)+Scales!$B$15*(6-G15)+Scales!$B$16*(6-H15)+Scales!$B$17*O15)-(Scales!$B$13+Scales!$B$14+Scales!$B$15+Scales!$B$16+Scales!$B$17))/(4*(Scales!$B$13+Scales!$B$14+Scales!$B$15+Scales!$B$16+Scales!$B$17)),0))</f>
        <v/>
      </c>
      <c r="Q15" s="7">
        <f>IF(P15="","",IF(OR(AND(OR(F15&gt;=Scales!$B$18,H15&gt;=Scales!$B$19),TRIM(N15)=""),O15&lt;=Scales!$B$20),"Yes","No"))</f>
        <v/>
      </c>
      <c r="R15" s="8">
        <f>IF(P15="","",IF(Q15="Yes","Prerequisites first",IF(P15&gt;=Scales!$B$21,"Do first",IF(P15&gt;=Scales!$B$22,"Next","Later"))))</f>
        <v/>
      </c>
      <c r="S15" s="7">
        <f>IF(OR(P15="",Q15&lt;&gt;"No"),"",COUNTIFS($P$2:$P$101,"&gt;"&amp;P15,$Q$2:$Q$101,"No")+1)</f>
        <v/>
      </c>
      <c r="T15" s="5" t="n"/>
      <c r="U15" s="5" t="n"/>
    </row>
    <row r="16">
      <c r="A16" s="5" t="n"/>
      <c r="B16" s="5" t="n"/>
      <c r="C16" s="5" t="n"/>
      <c r="D16" s="5" t="n"/>
      <c r="E16" s="6" t="n"/>
      <c r="F16" s="6" t="n"/>
      <c r="G16" s="6" t="n"/>
      <c r="H16" s="6" t="n"/>
      <c r="I16" s="6" t="n"/>
      <c r="J16" s="6" t="n"/>
      <c r="K16" s="6" t="n"/>
      <c r="L16" s="6" t="n"/>
      <c r="M16" s="6" t="n"/>
      <c r="N16" s="5" t="n"/>
      <c r="O16" s="7">
        <f>IF(COUNTA(I16:M16)&lt;5,"",MAX(1,COUNTIF(I16:M16,"Yes")))</f>
        <v/>
      </c>
      <c r="P16" s="7">
        <f>IF(OR(E16="",F16="",G16="",H16="",O16="",(Scales!$B$13+Scales!$B$14+Scales!$B$15+Scales!$B$16+Scales!$B$17)=0),"",ROUND(100*((Scales!$B$13*E16+Scales!$B$14*(6-F16)+Scales!$B$15*(6-G16)+Scales!$B$16*(6-H16)+Scales!$B$17*O16)-(Scales!$B$13+Scales!$B$14+Scales!$B$15+Scales!$B$16+Scales!$B$17))/(4*(Scales!$B$13+Scales!$B$14+Scales!$B$15+Scales!$B$16+Scales!$B$17)),0))</f>
        <v/>
      </c>
      <c r="Q16" s="7">
        <f>IF(P16="","",IF(OR(AND(OR(F16&gt;=Scales!$B$18,H16&gt;=Scales!$B$19),TRIM(N16)=""),O16&lt;=Scales!$B$20),"Yes","No"))</f>
        <v/>
      </c>
      <c r="R16" s="8">
        <f>IF(P16="","",IF(Q16="Yes","Prerequisites first",IF(P16&gt;=Scales!$B$21,"Do first",IF(P16&gt;=Scales!$B$22,"Next","Later"))))</f>
        <v/>
      </c>
      <c r="S16" s="7">
        <f>IF(OR(P16="",Q16&lt;&gt;"No"),"",COUNTIFS($P$2:$P$101,"&gt;"&amp;P16,$Q$2:$Q$101,"No")+1)</f>
        <v/>
      </c>
      <c r="T16" s="5" t="n"/>
      <c r="U16" s="5" t="n"/>
    </row>
    <row r="17">
      <c r="A17" s="5" t="n"/>
      <c r="B17" s="5" t="n"/>
      <c r="C17" s="5" t="n"/>
      <c r="D17" s="5" t="n"/>
      <c r="E17" s="6" t="n"/>
      <c r="F17" s="6" t="n"/>
      <c r="G17" s="6" t="n"/>
      <c r="H17" s="6" t="n"/>
      <c r="I17" s="6" t="n"/>
      <c r="J17" s="6" t="n"/>
      <c r="K17" s="6" t="n"/>
      <c r="L17" s="6" t="n"/>
      <c r="M17" s="6" t="n"/>
      <c r="N17" s="5" t="n"/>
      <c r="O17" s="7">
        <f>IF(COUNTA(I17:M17)&lt;5,"",MAX(1,COUNTIF(I17:M17,"Yes")))</f>
        <v/>
      </c>
      <c r="P17" s="7">
        <f>IF(OR(E17="",F17="",G17="",H17="",O17="",(Scales!$B$13+Scales!$B$14+Scales!$B$15+Scales!$B$16+Scales!$B$17)=0),"",ROUND(100*((Scales!$B$13*E17+Scales!$B$14*(6-F17)+Scales!$B$15*(6-G17)+Scales!$B$16*(6-H17)+Scales!$B$17*O17)-(Scales!$B$13+Scales!$B$14+Scales!$B$15+Scales!$B$16+Scales!$B$17))/(4*(Scales!$B$13+Scales!$B$14+Scales!$B$15+Scales!$B$16+Scales!$B$17)),0))</f>
        <v/>
      </c>
      <c r="Q17" s="7">
        <f>IF(P17="","",IF(OR(AND(OR(F17&gt;=Scales!$B$18,H17&gt;=Scales!$B$19),TRIM(N17)=""),O17&lt;=Scales!$B$20),"Yes","No"))</f>
        <v/>
      </c>
      <c r="R17" s="8">
        <f>IF(P17="","",IF(Q17="Yes","Prerequisites first",IF(P17&gt;=Scales!$B$21,"Do first",IF(P17&gt;=Scales!$B$22,"Next","Later"))))</f>
        <v/>
      </c>
      <c r="S17" s="7">
        <f>IF(OR(P17="",Q17&lt;&gt;"No"),"",COUNTIFS($P$2:$P$101,"&gt;"&amp;P17,$Q$2:$Q$101,"No")+1)</f>
        <v/>
      </c>
      <c r="T17" s="5" t="n"/>
      <c r="U17" s="5" t="n"/>
    </row>
    <row r="18">
      <c r="A18" s="5" t="n"/>
      <c r="B18" s="5" t="n"/>
      <c r="C18" s="5" t="n"/>
      <c r="D18" s="5" t="n"/>
      <c r="E18" s="6" t="n"/>
      <c r="F18" s="6" t="n"/>
      <c r="G18" s="6" t="n"/>
      <c r="H18" s="6" t="n"/>
      <c r="I18" s="6" t="n"/>
      <c r="J18" s="6" t="n"/>
      <c r="K18" s="6" t="n"/>
      <c r="L18" s="6" t="n"/>
      <c r="M18" s="6" t="n"/>
      <c r="N18" s="5" t="n"/>
      <c r="O18" s="7">
        <f>IF(COUNTA(I18:M18)&lt;5,"",MAX(1,COUNTIF(I18:M18,"Yes")))</f>
        <v/>
      </c>
      <c r="P18" s="7">
        <f>IF(OR(E18="",F18="",G18="",H18="",O18="",(Scales!$B$13+Scales!$B$14+Scales!$B$15+Scales!$B$16+Scales!$B$17)=0),"",ROUND(100*((Scales!$B$13*E18+Scales!$B$14*(6-F18)+Scales!$B$15*(6-G18)+Scales!$B$16*(6-H18)+Scales!$B$17*O18)-(Scales!$B$13+Scales!$B$14+Scales!$B$15+Scales!$B$16+Scales!$B$17))/(4*(Scales!$B$13+Scales!$B$14+Scales!$B$15+Scales!$B$16+Scales!$B$17)),0))</f>
        <v/>
      </c>
      <c r="Q18" s="7">
        <f>IF(P18="","",IF(OR(AND(OR(F18&gt;=Scales!$B$18,H18&gt;=Scales!$B$19),TRIM(N18)=""),O18&lt;=Scales!$B$20),"Yes","No"))</f>
        <v/>
      </c>
      <c r="R18" s="8">
        <f>IF(P18="","",IF(Q18="Yes","Prerequisites first",IF(P18&gt;=Scales!$B$21,"Do first",IF(P18&gt;=Scales!$B$22,"Next","Later"))))</f>
        <v/>
      </c>
      <c r="S18" s="7">
        <f>IF(OR(P18="",Q18&lt;&gt;"No"),"",COUNTIFS($P$2:$P$101,"&gt;"&amp;P18,$Q$2:$Q$101,"No")+1)</f>
        <v/>
      </c>
      <c r="T18" s="5" t="n"/>
      <c r="U18" s="5" t="n"/>
    </row>
    <row r="19">
      <c r="A19" s="5" t="n"/>
      <c r="B19" s="5" t="n"/>
      <c r="C19" s="5" t="n"/>
      <c r="D19" s="5" t="n"/>
      <c r="E19" s="6" t="n"/>
      <c r="F19" s="6" t="n"/>
      <c r="G19" s="6" t="n"/>
      <c r="H19" s="6" t="n"/>
      <c r="I19" s="6" t="n"/>
      <c r="J19" s="6" t="n"/>
      <c r="K19" s="6" t="n"/>
      <c r="L19" s="6" t="n"/>
      <c r="M19" s="6" t="n"/>
      <c r="N19" s="5" t="n"/>
      <c r="O19" s="7">
        <f>IF(COUNTA(I19:M19)&lt;5,"",MAX(1,COUNTIF(I19:M19,"Yes")))</f>
        <v/>
      </c>
      <c r="P19" s="7">
        <f>IF(OR(E19="",F19="",G19="",H19="",O19="",(Scales!$B$13+Scales!$B$14+Scales!$B$15+Scales!$B$16+Scales!$B$17)=0),"",ROUND(100*((Scales!$B$13*E19+Scales!$B$14*(6-F19)+Scales!$B$15*(6-G19)+Scales!$B$16*(6-H19)+Scales!$B$17*O19)-(Scales!$B$13+Scales!$B$14+Scales!$B$15+Scales!$B$16+Scales!$B$17))/(4*(Scales!$B$13+Scales!$B$14+Scales!$B$15+Scales!$B$16+Scales!$B$17)),0))</f>
        <v/>
      </c>
      <c r="Q19" s="7">
        <f>IF(P19="","",IF(OR(AND(OR(F19&gt;=Scales!$B$18,H19&gt;=Scales!$B$19),TRIM(N19)=""),O19&lt;=Scales!$B$20),"Yes","No"))</f>
        <v/>
      </c>
      <c r="R19" s="8">
        <f>IF(P19="","",IF(Q19="Yes","Prerequisites first",IF(P19&gt;=Scales!$B$21,"Do first",IF(P19&gt;=Scales!$B$22,"Next","Later"))))</f>
        <v/>
      </c>
      <c r="S19" s="7">
        <f>IF(OR(P19="",Q19&lt;&gt;"No"),"",COUNTIFS($P$2:$P$101,"&gt;"&amp;P19,$Q$2:$Q$101,"No")+1)</f>
        <v/>
      </c>
      <c r="T19" s="5" t="n"/>
      <c r="U19" s="5" t="n"/>
    </row>
    <row r="20">
      <c r="A20" s="5" t="n"/>
      <c r="B20" s="5" t="n"/>
      <c r="C20" s="5" t="n"/>
      <c r="D20" s="5" t="n"/>
      <c r="E20" s="6" t="n"/>
      <c r="F20" s="6" t="n"/>
      <c r="G20" s="6" t="n"/>
      <c r="H20" s="6" t="n"/>
      <c r="I20" s="6" t="n"/>
      <c r="J20" s="6" t="n"/>
      <c r="K20" s="6" t="n"/>
      <c r="L20" s="6" t="n"/>
      <c r="M20" s="6" t="n"/>
      <c r="N20" s="5" t="n"/>
      <c r="O20" s="7">
        <f>IF(COUNTA(I20:M20)&lt;5,"",MAX(1,COUNTIF(I20:M20,"Yes")))</f>
        <v/>
      </c>
      <c r="P20" s="7">
        <f>IF(OR(E20="",F20="",G20="",H20="",O20="",(Scales!$B$13+Scales!$B$14+Scales!$B$15+Scales!$B$16+Scales!$B$17)=0),"",ROUND(100*((Scales!$B$13*E20+Scales!$B$14*(6-F20)+Scales!$B$15*(6-G20)+Scales!$B$16*(6-H20)+Scales!$B$17*O20)-(Scales!$B$13+Scales!$B$14+Scales!$B$15+Scales!$B$16+Scales!$B$17))/(4*(Scales!$B$13+Scales!$B$14+Scales!$B$15+Scales!$B$16+Scales!$B$17)),0))</f>
        <v/>
      </c>
      <c r="Q20" s="7">
        <f>IF(P20="","",IF(OR(AND(OR(F20&gt;=Scales!$B$18,H20&gt;=Scales!$B$19),TRIM(N20)=""),O20&lt;=Scales!$B$20),"Yes","No"))</f>
        <v/>
      </c>
      <c r="R20" s="8">
        <f>IF(P20="","",IF(Q20="Yes","Prerequisites first",IF(P20&gt;=Scales!$B$21,"Do first",IF(P20&gt;=Scales!$B$22,"Next","Later"))))</f>
        <v/>
      </c>
      <c r="S20" s="7">
        <f>IF(OR(P20="",Q20&lt;&gt;"No"),"",COUNTIFS($P$2:$P$101,"&gt;"&amp;P20,$Q$2:$Q$101,"No")+1)</f>
        <v/>
      </c>
      <c r="T20" s="5" t="n"/>
      <c r="U20" s="5" t="n"/>
    </row>
    <row r="21">
      <c r="A21" s="5" t="n"/>
      <c r="B21" s="5" t="n"/>
      <c r="C21" s="5" t="n"/>
      <c r="D21" s="5" t="n"/>
      <c r="E21" s="6" t="n"/>
      <c r="F21" s="6" t="n"/>
      <c r="G21" s="6" t="n"/>
      <c r="H21" s="6" t="n"/>
      <c r="I21" s="6" t="n"/>
      <c r="J21" s="6" t="n"/>
      <c r="K21" s="6" t="n"/>
      <c r="L21" s="6" t="n"/>
      <c r="M21" s="6" t="n"/>
      <c r="N21" s="5" t="n"/>
      <c r="O21" s="7">
        <f>IF(COUNTA(I21:M21)&lt;5,"",MAX(1,COUNTIF(I21:M21,"Yes")))</f>
        <v/>
      </c>
      <c r="P21" s="7">
        <f>IF(OR(E21="",F21="",G21="",H21="",O21="",(Scales!$B$13+Scales!$B$14+Scales!$B$15+Scales!$B$16+Scales!$B$17)=0),"",ROUND(100*((Scales!$B$13*E21+Scales!$B$14*(6-F21)+Scales!$B$15*(6-G21)+Scales!$B$16*(6-H21)+Scales!$B$17*O21)-(Scales!$B$13+Scales!$B$14+Scales!$B$15+Scales!$B$16+Scales!$B$17))/(4*(Scales!$B$13+Scales!$B$14+Scales!$B$15+Scales!$B$16+Scales!$B$17)),0))</f>
        <v/>
      </c>
      <c r="Q21" s="7">
        <f>IF(P21="","",IF(OR(AND(OR(F21&gt;=Scales!$B$18,H21&gt;=Scales!$B$19),TRIM(N21)=""),O21&lt;=Scales!$B$20),"Yes","No"))</f>
        <v/>
      </c>
      <c r="R21" s="8">
        <f>IF(P21="","",IF(Q21="Yes","Prerequisites first",IF(P21&gt;=Scales!$B$21,"Do first",IF(P21&gt;=Scales!$B$22,"Next","Later"))))</f>
        <v/>
      </c>
      <c r="S21" s="7">
        <f>IF(OR(P21="",Q21&lt;&gt;"No"),"",COUNTIFS($P$2:$P$101,"&gt;"&amp;P21,$Q$2:$Q$101,"No")+1)</f>
        <v/>
      </c>
      <c r="T21" s="5" t="n"/>
      <c r="U21" s="5" t="n"/>
    </row>
    <row r="22">
      <c r="A22" s="5" t="n"/>
      <c r="B22" s="5" t="n"/>
      <c r="C22" s="5" t="n"/>
      <c r="D22" s="5" t="n"/>
      <c r="E22" s="6" t="n"/>
      <c r="F22" s="6" t="n"/>
      <c r="G22" s="6" t="n"/>
      <c r="H22" s="6" t="n"/>
      <c r="I22" s="6" t="n"/>
      <c r="J22" s="6" t="n"/>
      <c r="K22" s="6" t="n"/>
      <c r="L22" s="6" t="n"/>
      <c r="M22" s="6" t="n"/>
      <c r="N22" s="5" t="n"/>
      <c r="O22" s="7">
        <f>IF(COUNTA(I22:M22)&lt;5,"",MAX(1,COUNTIF(I22:M22,"Yes")))</f>
        <v/>
      </c>
      <c r="P22" s="7">
        <f>IF(OR(E22="",F22="",G22="",H22="",O22="",(Scales!$B$13+Scales!$B$14+Scales!$B$15+Scales!$B$16+Scales!$B$17)=0),"",ROUND(100*((Scales!$B$13*E22+Scales!$B$14*(6-F22)+Scales!$B$15*(6-G22)+Scales!$B$16*(6-H22)+Scales!$B$17*O22)-(Scales!$B$13+Scales!$B$14+Scales!$B$15+Scales!$B$16+Scales!$B$17))/(4*(Scales!$B$13+Scales!$B$14+Scales!$B$15+Scales!$B$16+Scales!$B$17)),0))</f>
        <v/>
      </c>
      <c r="Q22" s="7">
        <f>IF(P22="","",IF(OR(AND(OR(F22&gt;=Scales!$B$18,H22&gt;=Scales!$B$19),TRIM(N22)=""),O22&lt;=Scales!$B$20),"Yes","No"))</f>
        <v/>
      </c>
      <c r="R22" s="8">
        <f>IF(P22="","",IF(Q22="Yes","Prerequisites first",IF(P22&gt;=Scales!$B$21,"Do first",IF(P22&gt;=Scales!$B$22,"Next","Later"))))</f>
        <v/>
      </c>
      <c r="S22" s="7">
        <f>IF(OR(P22="",Q22&lt;&gt;"No"),"",COUNTIFS($P$2:$P$101,"&gt;"&amp;P22,$Q$2:$Q$101,"No")+1)</f>
        <v/>
      </c>
      <c r="T22" s="5" t="n"/>
      <c r="U22" s="5" t="n"/>
    </row>
    <row r="23">
      <c r="A23" s="5" t="n"/>
      <c r="B23" s="5" t="n"/>
      <c r="C23" s="5" t="n"/>
      <c r="D23" s="5" t="n"/>
      <c r="E23" s="6" t="n"/>
      <c r="F23" s="6" t="n"/>
      <c r="G23" s="6" t="n"/>
      <c r="H23" s="6" t="n"/>
      <c r="I23" s="6" t="n"/>
      <c r="J23" s="6" t="n"/>
      <c r="K23" s="6" t="n"/>
      <c r="L23" s="6" t="n"/>
      <c r="M23" s="6" t="n"/>
      <c r="N23" s="5" t="n"/>
      <c r="O23" s="7">
        <f>IF(COUNTA(I23:M23)&lt;5,"",MAX(1,COUNTIF(I23:M23,"Yes")))</f>
        <v/>
      </c>
      <c r="P23" s="7">
        <f>IF(OR(E23="",F23="",G23="",H23="",O23="",(Scales!$B$13+Scales!$B$14+Scales!$B$15+Scales!$B$16+Scales!$B$17)=0),"",ROUND(100*((Scales!$B$13*E23+Scales!$B$14*(6-F23)+Scales!$B$15*(6-G23)+Scales!$B$16*(6-H23)+Scales!$B$17*O23)-(Scales!$B$13+Scales!$B$14+Scales!$B$15+Scales!$B$16+Scales!$B$17))/(4*(Scales!$B$13+Scales!$B$14+Scales!$B$15+Scales!$B$16+Scales!$B$17)),0))</f>
        <v/>
      </c>
      <c r="Q23" s="7">
        <f>IF(P23="","",IF(OR(AND(OR(F23&gt;=Scales!$B$18,H23&gt;=Scales!$B$19),TRIM(N23)=""),O23&lt;=Scales!$B$20),"Yes","No"))</f>
        <v/>
      </c>
      <c r="R23" s="8">
        <f>IF(P23="","",IF(Q23="Yes","Prerequisites first",IF(P23&gt;=Scales!$B$21,"Do first",IF(P23&gt;=Scales!$B$22,"Next","Later"))))</f>
        <v/>
      </c>
      <c r="S23" s="7">
        <f>IF(OR(P23="",Q23&lt;&gt;"No"),"",COUNTIFS($P$2:$P$101,"&gt;"&amp;P23,$Q$2:$Q$101,"No")+1)</f>
        <v/>
      </c>
      <c r="T23" s="5" t="n"/>
      <c r="U23" s="5" t="n"/>
    </row>
    <row r="24">
      <c r="A24" s="5" t="n"/>
      <c r="B24" s="5" t="n"/>
      <c r="C24" s="5" t="n"/>
      <c r="D24" s="5" t="n"/>
      <c r="E24" s="6" t="n"/>
      <c r="F24" s="6" t="n"/>
      <c r="G24" s="6" t="n"/>
      <c r="H24" s="6" t="n"/>
      <c r="I24" s="6" t="n"/>
      <c r="J24" s="6" t="n"/>
      <c r="K24" s="6" t="n"/>
      <c r="L24" s="6" t="n"/>
      <c r="M24" s="6" t="n"/>
      <c r="N24" s="5" t="n"/>
      <c r="O24" s="7">
        <f>IF(COUNTA(I24:M24)&lt;5,"",MAX(1,COUNTIF(I24:M24,"Yes")))</f>
        <v/>
      </c>
      <c r="P24" s="7">
        <f>IF(OR(E24="",F24="",G24="",H24="",O24="",(Scales!$B$13+Scales!$B$14+Scales!$B$15+Scales!$B$16+Scales!$B$17)=0),"",ROUND(100*((Scales!$B$13*E24+Scales!$B$14*(6-F24)+Scales!$B$15*(6-G24)+Scales!$B$16*(6-H24)+Scales!$B$17*O24)-(Scales!$B$13+Scales!$B$14+Scales!$B$15+Scales!$B$16+Scales!$B$17))/(4*(Scales!$B$13+Scales!$B$14+Scales!$B$15+Scales!$B$16+Scales!$B$17)),0))</f>
        <v/>
      </c>
      <c r="Q24" s="7">
        <f>IF(P24="","",IF(OR(AND(OR(F24&gt;=Scales!$B$18,H24&gt;=Scales!$B$19),TRIM(N24)=""),O24&lt;=Scales!$B$20),"Yes","No"))</f>
        <v/>
      </c>
      <c r="R24" s="8">
        <f>IF(P24="","",IF(Q24="Yes","Prerequisites first",IF(P24&gt;=Scales!$B$21,"Do first",IF(P24&gt;=Scales!$B$22,"Next","Later"))))</f>
        <v/>
      </c>
      <c r="S24" s="7">
        <f>IF(OR(P24="",Q24&lt;&gt;"No"),"",COUNTIFS($P$2:$P$101,"&gt;"&amp;P24,$Q$2:$Q$101,"No")+1)</f>
        <v/>
      </c>
      <c r="T24" s="5" t="n"/>
      <c r="U24" s="5" t="n"/>
    </row>
    <row r="25">
      <c r="A25" s="5" t="n"/>
      <c r="B25" s="5" t="n"/>
      <c r="C25" s="5" t="n"/>
      <c r="D25" s="5" t="n"/>
      <c r="E25" s="6" t="n"/>
      <c r="F25" s="6" t="n"/>
      <c r="G25" s="6" t="n"/>
      <c r="H25" s="6" t="n"/>
      <c r="I25" s="6" t="n"/>
      <c r="J25" s="6" t="n"/>
      <c r="K25" s="6" t="n"/>
      <c r="L25" s="6" t="n"/>
      <c r="M25" s="6" t="n"/>
      <c r="N25" s="5" t="n"/>
      <c r="O25" s="7">
        <f>IF(COUNTA(I25:M25)&lt;5,"",MAX(1,COUNTIF(I25:M25,"Yes")))</f>
        <v/>
      </c>
      <c r="P25" s="7">
        <f>IF(OR(E25="",F25="",G25="",H25="",O25="",(Scales!$B$13+Scales!$B$14+Scales!$B$15+Scales!$B$16+Scales!$B$17)=0),"",ROUND(100*((Scales!$B$13*E25+Scales!$B$14*(6-F25)+Scales!$B$15*(6-G25)+Scales!$B$16*(6-H25)+Scales!$B$17*O25)-(Scales!$B$13+Scales!$B$14+Scales!$B$15+Scales!$B$16+Scales!$B$17))/(4*(Scales!$B$13+Scales!$B$14+Scales!$B$15+Scales!$B$16+Scales!$B$17)),0))</f>
        <v/>
      </c>
      <c r="Q25" s="7">
        <f>IF(P25="","",IF(OR(AND(OR(F25&gt;=Scales!$B$18,H25&gt;=Scales!$B$19),TRIM(N25)=""),O25&lt;=Scales!$B$20),"Yes","No"))</f>
        <v/>
      </c>
      <c r="R25" s="8">
        <f>IF(P25="","",IF(Q25="Yes","Prerequisites first",IF(P25&gt;=Scales!$B$21,"Do first",IF(P25&gt;=Scales!$B$22,"Next","Later"))))</f>
        <v/>
      </c>
      <c r="S25" s="7">
        <f>IF(OR(P25="",Q25&lt;&gt;"No"),"",COUNTIFS($P$2:$P$101,"&gt;"&amp;P25,$Q$2:$Q$101,"No")+1)</f>
        <v/>
      </c>
      <c r="T25" s="5" t="n"/>
      <c r="U25" s="5" t="n"/>
    </row>
    <row r="26">
      <c r="A26" s="5" t="n"/>
      <c r="B26" s="5" t="n"/>
      <c r="C26" s="5" t="n"/>
      <c r="D26" s="5" t="n"/>
      <c r="E26" s="6" t="n"/>
      <c r="F26" s="6" t="n"/>
      <c r="G26" s="6" t="n"/>
      <c r="H26" s="6" t="n"/>
      <c r="I26" s="6" t="n"/>
      <c r="J26" s="6" t="n"/>
      <c r="K26" s="6" t="n"/>
      <c r="L26" s="6" t="n"/>
      <c r="M26" s="6" t="n"/>
      <c r="N26" s="5" t="n"/>
      <c r="O26" s="7">
        <f>IF(COUNTA(I26:M26)&lt;5,"",MAX(1,COUNTIF(I26:M26,"Yes")))</f>
        <v/>
      </c>
      <c r="P26" s="7">
        <f>IF(OR(E26="",F26="",G26="",H26="",O26="",(Scales!$B$13+Scales!$B$14+Scales!$B$15+Scales!$B$16+Scales!$B$17)=0),"",ROUND(100*((Scales!$B$13*E26+Scales!$B$14*(6-F26)+Scales!$B$15*(6-G26)+Scales!$B$16*(6-H26)+Scales!$B$17*O26)-(Scales!$B$13+Scales!$B$14+Scales!$B$15+Scales!$B$16+Scales!$B$17))/(4*(Scales!$B$13+Scales!$B$14+Scales!$B$15+Scales!$B$16+Scales!$B$17)),0))</f>
        <v/>
      </c>
      <c r="Q26" s="7">
        <f>IF(P26="","",IF(OR(AND(OR(F26&gt;=Scales!$B$18,H26&gt;=Scales!$B$19),TRIM(N26)=""),O26&lt;=Scales!$B$20),"Yes","No"))</f>
        <v/>
      </c>
      <c r="R26" s="8">
        <f>IF(P26="","",IF(Q26="Yes","Prerequisites first",IF(P26&gt;=Scales!$B$21,"Do first",IF(P26&gt;=Scales!$B$22,"Next","Later"))))</f>
        <v/>
      </c>
      <c r="S26" s="7">
        <f>IF(OR(P26="",Q26&lt;&gt;"No"),"",COUNTIFS($P$2:$P$101,"&gt;"&amp;P26,$Q$2:$Q$101,"No")+1)</f>
        <v/>
      </c>
      <c r="T26" s="5" t="n"/>
      <c r="U26" s="5" t="n"/>
    </row>
    <row r="27">
      <c r="A27" s="5" t="n"/>
      <c r="B27" s="5" t="n"/>
      <c r="C27" s="5" t="n"/>
      <c r="D27" s="5" t="n"/>
      <c r="E27" s="6" t="n"/>
      <c r="F27" s="6" t="n"/>
      <c r="G27" s="6" t="n"/>
      <c r="H27" s="6" t="n"/>
      <c r="I27" s="6" t="n"/>
      <c r="J27" s="6" t="n"/>
      <c r="K27" s="6" t="n"/>
      <c r="L27" s="6" t="n"/>
      <c r="M27" s="6" t="n"/>
      <c r="N27" s="5" t="n"/>
      <c r="O27" s="7">
        <f>IF(COUNTA(I27:M27)&lt;5,"",MAX(1,COUNTIF(I27:M27,"Yes")))</f>
        <v/>
      </c>
      <c r="P27" s="7">
        <f>IF(OR(E27="",F27="",G27="",H27="",O27="",(Scales!$B$13+Scales!$B$14+Scales!$B$15+Scales!$B$16+Scales!$B$17)=0),"",ROUND(100*((Scales!$B$13*E27+Scales!$B$14*(6-F27)+Scales!$B$15*(6-G27)+Scales!$B$16*(6-H27)+Scales!$B$17*O27)-(Scales!$B$13+Scales!$B$14+Scales!$B$15+Scales!$B$16+Scales!$B$17))/(4*(Scales!$B$13+Scales!$B$14+Scales!$B$15+Scales!$B$16+Scales!$B$17)),0))</f>
        <v/>
      </c>
      <c r="Q27" s="7">
        <f>IF(P27="","",IF(OR(AND(OR(F27&gt;=Scales!$B$18,H27&gt;=Scales!$B$19),TRIM(N27)=""),O27&lt;=Scales!$B$20),"Yes","No"))</f>
        <v/>
      </c>
      <c r="R27" s="8">
        <f>IF(P27="","",IF(Q27="Yes","Prerequisites first",IF(P27&gt;=Scales!$B$21,"Do first",IF(P27&gt;=Scales!$B$22,"Next","Later"))))</f>
        <v/>
      </c>
      <c r="S27" s="7">
        <f>IF(OR(P27="",Q27&lt;&gt;"No"),"",COUNTIFS($P$2:$P$101,"&gt;"&amp;P27,$Q$2:$Q$101,"No")+1)</f>
        <v/>
      </c>
      <c r="T27" s="5" t="n"/>
      <c r="U27" s="5" t="n"/>
    </row>
    <row r="28">
      <c r="A28" s="5" t="n"/>
      <c r="B28" s="5" t="n"/>
      <c r="C28" s="5" t="n"/>
      <c r="D28" s="5" t="n"/>
      <c r="E28" s="6" t="n"/>
      <c r="F28" s="6" t="n"/>
      <c r="G28" s="6" t="n"/>
      <c r="H28" s="6" t="n"/>
      <c r="I28" s="6" t="n"/>
      <c r="J28" s="6" t="n"/>
      <c r="K28" s="6" t="n"/>
      <c r="L28" s="6" t="n"/>
      <c r="M28" s="6" t="n"/>
      <c r="N28" s="5" t="n"/>
      <c r="O28" s="7">
        <f>IF(COUNTA(I28:M28)&lt;5,"",MAX(1,COUNTIF(I28:M28,"Yes")))</f>
        <v/>
      </c>
      <c r="P28" s="7">
        <f>IF(OR(E28="",F28="",G28="",H28="",O28="",(Scales!$B$13+Scales!$B$14+Scales!$B$15+Scales!$B$16+Scales!$B$17)=0),"",ROUND(100*((Scales!$B$13*E28+Scales!$B$14*(6-F28)+Scales!$B$15*(6-G28)+Scales!$B$16*(6-H28)+Scales!$B$17*O28)-(Scales!$B$13+Scales!$B$14+Scales!$B$15+Scales!$B$16+Scales!$B$17))/(4*(Scales!$B$13+Scales!$B$14+Scales!$B$15+Scales!$B$16+Scales!$B$17)),0))</f>
        <v/>
      </c>
      <c r="Q28" s="7">
        <f>IF(P28="","",IF(OR(AND(OR(F28&gt;=Scales!$B$18,H28&gt;=Scales!$B$19),TRIM(N28)=""),O28&lt;=Scales!$B$20),"Yes","No"))</f>
        <v/>
      </c>
      <c r="R28" s="8">
        <f>IF(P28="","",IF(Q28="Yes","Prerequisites first",IF(P28&gt;=Scales!$B$21,"Do first",IF(P28&gt;=Scales!$B$22,"Next","Later"))))</f>
        <v/>
      </c>
      <c r="S28" s="7">
        <f>IF(OR(P28="",Q28&lt;&gt;"No"),"",COUNTIFS($P$2:$P$101,"&gt;"&amp;P28,$Q$2:$Q$101,"No")+1)</f>
        <v/>
      </c>
      <c r="T28" s="5" t="n"/>
      <c r="U28" s="5" t="n"/>
    </row>
    <row r="29">
      <c r="A29" s="5" t="n"/>
      <c r="B29" s="5" t="n"/>
      <c r="C29" s="5" t="n"/>
      <c r="D29" s="5" t="n"/>
      <c r="E29" s="6" t="n"/>
      <c r="F29" s="6" t="n"/>
      <c r="G29" s="6" t="n"/>
      <c r="H29" s="6" t="n"/>
      <c r="I29" s="6" t="n"/>
      <c r="J29" s="6" t="n"/>
      <c r="K29" s="6" t="n"/>
      <c r="L29" s="6" t="n"/>
      <c r="M29" s="6" t="n"/>
      <c r="N29" s="5" t="n"/>
      <c r="O29" s="7">
        <f>IF(COUNTA(I29:M29)&lt;5,"",MAX(1,COUNTIF(I29:M29,"Yes")))</f>
        <v/>
      </c>
      <c r="P29" s="7">
        <f>IF(OR(E29="",F29="",G29="",H29="",O29="",(Scales!$B$13+Scales!$B$14+Scales!$B$15+Scales!$B$16+Scales!$B$17)=0),"",ROUND(100*((Scales!$B$13*E29+Scales!$B$14*(6-F29)+Scales!$B$15*(6-G29)+Scales!$B$16*(6-H29)+Scales!$B$17*O29)-(Scales!$B$13+Scales!$B$14+Scales!$B$15+Scales!$B$16+Scales!$B$17))/(4*(Scales!$B$13+Scales!$B$14+Scales!$B$15+Scales!$B$16+Scales!$B$17)),0))</f>
        <v/>
      </c>
      <c r="Q29" s="7">
        <f>IF(P29="","",IF(OR(AND(OR(F29&gt;=Scales!$B$18,H29&gt;=Scales!$B$19),TRIM(N29)=""),O29&lt;=Scales!$B$20),"Yes","No"))</f>
        <v/>
      </c>
      <c r="R29" s="8">
        <f>IF(P29="","",IF(Q29="Yes","Prerequisites first",IF(P29&gt;=Scales!$B$21,"Do first",IF(P29&gt;=Scales!$B$22,"Next","Later"))))</f>
        <v/>
      </c>
      <c r="S29" s="7">
        <f>IF(OR(P29="",Q29&lt;&gt;"No"),"",COUNTIFS($P$2:$P$101,"&gt;"&amp;P29,$Q$2:$Q$101,"No")+1)</f>
        <v/>
      </c>
      <c r="T29" s="5" t="n"/>
      <c r="U29" s="5" t="n"/>
    </row>
    <row r="30">
      <c r="A30" s="5" t="n"/>
      <c r="B30" s="5" t="n"/>
      <c r="C30" s="5" t="n"/>
      <c r="D30" s="5" t="n"/>
      <c r="E30" s="6" t="n"/>
      <c r="F30" s="6" t="n"/>
      <c r="G30" s="6" t="n"/>
      <c r="H30" s="6" t="n"/>
      <c r="I30" s="6" t="n"/>
      <c r="J30" s="6" t="n"/>
      <c r="K30" s="6" t="n"/>
      <c r="L30" s="6" t="n"/>
      <c r="M30" s="6" t="n"/>
      <c r="N30" s="5" t="n"/>
      <c r="O30" s="7">
        <f>IF(COUNTA(I30:M30)&lt;5,"",MAX(1,COUNTIF(I30:M30,"Yes")))</f>
        <v/>
      </c>
      <c r="P30" s="7">
        <f>IF(OR(E30="",F30="",G30="",H30="",O30="",(Scales!$B$13+Scales!$B$14+Scales!$B$15+Scales!$B$16+Scales!$B$17)=0),"",ROUND(100*((Scales!$B$13*E30+Scales!$B$14*(6-F30)+Scales!$B$15*(6-G30)+Scales!$B$16*(6-H30)+Scales!$B$17*O30)-(Scales!$B$13+Scales!$B$14+Scales!$B$15+Scales!$B$16+Scales!$B$17))/(4*(Scales!$B$13+Scales!$B$14+Scales!$B$15+Scales!$B$16+Scales!$B$17)),0))</f>
        <v/>
      </c>
      <c r="Q30" s="7">
        <f>IF(P30="","",IF(OR(AND(OR(F30&gt;=Scales!$B$18,H30&gt;=Scales!$B$19),TRIM(N30)=""),O30&lt;=Scales!$B$20),"Yes","No"))</f>
        <v/>
      </c>
      <c r="R30" s="8">
        <f>IF(P30="","",IF(Q30="Yes","Prerequisites first",IF(P30&gt;=Scales!$B$21,"Do first",IF(P30&gt;=Scales!$B$22,"Next","Later"))))</f>
        <v/>
      </c>
      <c r="S30" s="7">
        <f>IF(OR(P30="",Q30&lt;&gt;"No"),"",COUNTIFS($P$2:$P$101,"&gt;"&amp;P30,$Q$2:$Q$101,"No")+1)</f>
        <v/>
      </c>
      <c r="T30" s="5" t="n"/>
      <c r="U30" s="5" t="n"/>
    </row>
    <row r="31">
      <c r="A31" s="5" t="n"/>
      <c r="B31" s="5" t="n"/>
      <c r="C31" s="5" t="n"/>
      <c r="D31" s="5" t="n"/>
      <c r="E31" s="6" t="n"/>
      <c r="F31" s="6" t="n"/>
      <c r="G31" s="6" t="n"/>
      <c r="H31" s="6" t="n"/>
      <c r="I31" s="6" t="n"/>
      <c r="J31" s="6" t="n"/>
      <c r="K31" s="6" t="n"/>
      <c r="L31" s="6" t="n"/>
      <c r="M31" s="6" t="n"/>
      <c r="N31" s="5" t="n"/>
      <c r="O31" s="7">
        <f>IF(COUNTA(I31:M31)&lt;5,"",MAX(1,COUNTIF(I31:M31,"Yes")))</f>
        <v/>
      </c>
      <c r="P31" s="7">
        <f>IF(OR(E31="",F31="",G31="",H31="",O31="",(Scales!$B$13+Scales!$B$14+Scales!$B$15+Scales!$B$16+Scales!$B$17)=0),"",ROUND(100*((Scales!$B$13*E31+Scales!$B$14*(6-F31)+Scales!$B$15*(6-G31)+Scales!$B$16*(6-H31)+Scales!$B$17*O31)-(Scales!$B$13+Scales!$B$14+Scales!$B$15+Scales!$B$16+Scales!$B$17))/(4*(Scales!$B$13+Scales!$B$14+Scales!$B$15+Scales!$B$16+Scales!$B$17)),0))</f>
        <v/>
      </c>
      <c r="Q31" s="7">
        <f>IF(P31="","",IF(OR(AND(OR(F31&gt;=Scales!$B$18,H31&gt;=Scales!$B$19),TRIM(N31)=""),O31&lt;=Scales!$B$20),"Yes","No"))</f>
        <v/>
      </c>
      <c r="R31" s="8">
        <f>IF(P31="","",IF(Q31="Yes","Prerequisites first",IF(P31&gt;=Scales!$B$21,"Do first",IF(P31&gt;=Scales!$B$22,"Next","Later"))))</f>
        <v/>
      </c>
      <c r="S31" s="7">
        <f>IF(OR(P31="",Q31&lt;&gt;"No"),"",COUNTIFS($P$2:$P$101,"&gt;"&amp;P31,$Q$2:$Q$101,"No")+1)</f>
        <v/>
      </c>
      <c r="T31" s="5" t="n"/>
      <c r="U31" s="5" t="n"/>
    </row>
    <row r="32">
      <c r="A32" s="5" t="n"/>
      <c r="B32" s="5" t="n"/>
      <c r="C32" s="5" t="n"/>
      <c r="D32" s="5" t="n"/>
      <c r="E32" s="6" t="n"/>
      <c r="F32" s="6" t="n"/>
      <c r="G32" s="6" t="n"/>
      <c r="H32" s="6" t="n"/>
      <c r="I32" s="6" t="n"/>
      <c r="J32" s="6" t="n"/>
      <c r="K32" s="6" t="n"/>
      <c r="L32" s="6" t="n"/>
      <c r="M32" s="6" t="n"/>
      <c r="N32" s="5" t="n"/>
      <c r="O32" s="7">
        <f>IF(COUNTA(I32:M32)&lt;5,"",MAX(1,COUNTIF(I32:M32,"Yes")))</f>
        <v/>
      </c>
      <c r="P32" s="7">
        <f>IF(OR(E32="",F32="",G32="",H32="",O32="",(Scales!$B$13+Scales!$B$14+Scales!$B$15+Scales!$B$16+Scales!$B$17)=0),"",ROUND(100*((Scales!$B$13*E32+Scales!$B$14*(6-F32)+Scales!$B$15*(6-G32)+Scales!$B$16*(6-H32)+Scales!$B$17*O32)-(Scales!$B$13+Scales!$B$14+Scales!$B$15+Scales!$B$16+Scales!$B$17))/(4*(Scales!$B$13+Scales!$B$14+Scales!$B$15+Scales!$B$16+Scales!$B$17)),0))</f>
        <v/>
      </c>
      <c r="Q32" s="7">
        <f>IF(P32="","",IF(OR(AND(OR(F32&gt;=Scales!$B$18,H32&gt;=Scales!$B$19),TRIM(N32)=""),O32&lt;=Scales!$B$20),"Yes","No"))</f>
        <v/>
      </c>
      <c r="R32" s="8">
        <f>IF(P32="","",IF(Q32="Yes","Prerequisites first",IF(P32&gt;=Scales!$B$21,"Do first",IF(P32&gt;=Scales!$B$22,"Next","Later"))))</f>
        <v/>
      </c>
      <c r="S32" s="7">
        <f>IF(OR(P32="",Q32&lt;&gt;"No"),"",COUNTIFS($P$2:$P$101,"&gt;"&amp;P32,$Q$2:$Q$101,"No")+1)</f>
        <v/>
      </c>
      <c r="T32" s="5" t="n"/>
      <c r="U32" s="5" t="n"/>
    </row>
    <row r="33">
      <c r="A33" s="5" t="n"/>
      <c r="B33" s="5" t="n"/>
      <c r="C33" s="5" t="n"/>
      <c r="D33" s="5" t="n"/>
      <c r="E33" s="6" t="n"/>
      <c r="F33" s="6" t="n"/>
      <c r="G33" s="6" t="n"/>
      <c r="H33" s="6" t="n"/>
      <c r="I33" s="6" t="n"/>
      <c r="J33" s="6" t="n"/>
      <c r="K33" s="6" t="n"/>
      <c r="L33" s="6" t="n"/>
      <c r="M33" s="6" t="n"/>
      <c r="N33" s="5" t="n"/>
      <c r="O33" s="7">
        <f>IF(COUNTA(I33:M33)&lt;5,"",MAX(1,COUNTIF(I33:M33,"Yes")))</f>
        <v/>
      </c>
      <c r="P33" s="7">
        <f>IF(OR(E33="",F33="",G33="",H33="",O33="",(Scales!$B$13+Scales!$B$14+Scales!$B$15+Scales!$B$16+Scales!$B$17)=0),"",ROUND(100*((Scales!$B$13*E33+Scales!$B$14*(6-F33)+Scales!$B$15*(6-G33)+Scales!$B$16*(6-H33)+Scales!$B$17*O33)-(Scales!$B$13+Scales!$B$14+Scales!$B$15+Scales!$B$16+Scales!$B$17))/(4*(Scales!$B$13+Scales!$B$14+Scales!$B$15+Scales!$B$16+Scales!$B$17)),0))</f>
        <v/>
      </c>
      <c r="Q33" s="7">
        <f>IF(P33="","",IF(OR(AND(OR(F33&gt;=Scales!$B$18,H33&gt;=Scales!$B$19),TRIM(N33)=""),O33&lt;=Scales!$B$20),"Yes","No"))</f>
        <v/>
      </c>
      <c r="R33" s="8">
        <f>IF(P33="","",IF(Q33="Yes","Prerequisites first",IF(P33&gt;=Scales!$B$21,"Do first",IF(P33&gt;=Scales!$B$22,"Next","Later"))))</f>
        <v/>
      </c>
      <c r="S33" s="7">
        <f>IF(OR(P33="",Q33&lt;&gt;"No"),"",COUNTIFS($P$2:$P$101,"&gt;"&amp;P33,$Q$2:$Q$101,"No")+1)</f>
        <v/>
      </c>
      <c r="T33" s="5" t="n"/>
      <c r="U33" s="5" t="n"/>
    </row>
    <row r="34">
      <c r="A34" s="5" t="n"/>
      <c r="B34" s="5" t="n"/>
      <c r="C34" s="5" t="n"/>
      <c r="D34" s="5" t="n"/>
      <c r="E34" s="6" t="n"/>
      <c r="F34" s="6" t="n"/>
      <c r="G34" s="6" t="n"/>
      <c r="H34" s="6" t="n"/>
      <c r="I34" s="6" t="n"/>
      <c r="J34" s="6" t="n"/>
      <c r="K34" s="6" t="n"/>
      <c r="L34" s="6" t="n"/>
      <c r="M34" s="6" t="n"/>
      <c r="N34" s="5" t="n"/>
      <c r="O34" s="7">
        <f>IF(COUNTA(I34:M34)&lt;5,"",MAX(1,COUNTIF(I34:M34,"Yes")))</f>
        <v/>
      </c>
      <c r="P34" s="7">
        <f>IF(OR(E34="",F34="",G34="",H34="",O34="",(Scales!$B$13+Scales!$B$14+Scales!$B$15+Scales!$B$16+Scales!$B$17)=0),"",ROUND(100*((Scales!$B$13*E34+Scales!$B$14*(6-F34)+Scales!$B$15*(6-G34)+Scales!$B$16*(6-H34)+Scales!$B$17*O34)-(Scales!$B$13+Scales!$B$14+Scales!$B$15+Scales!$B$16+Scales!$B$17))/(4*(Scales!$B$13+Scales!$B$14+Scales!$B$15+Scales!$B$16+Scales!$B$17)),0))</f>
        <v/>
      </c>
      <c r="Q34" s="7">
        <f>IF(P34="","",IF(OR(AND(OR(F34&gt;=Scales!$B$18,H34&gt;=Scales!$B$19),TRIM(N34)=""),O34&lt;=Scales!$B$20),"Yes","No"))</f>
        <v/>
      </c>
      <c r="R34" s="8">
        <f>IF(P34="","",IF(Q34="Yes","Prerequisites first",IF(P34&gt;=Scales!$B$21,"Do first",IF(P34&gt;=Scales!$B$22,"Next","Later"))))</f>
        <v/>
      </c>
      <c r="S34" s="7">
        <f>IF(OR(P34="",Q34&lt;&gt;"No"),"",COUNTIFS($P$2:$P$101,"&gt;"&amp;P34,$Q$2:$Q$101,"No")+1)</f>
        <v/>
      </c>
      <c r="T34" s="5" t="n"/>
      <c r="U34" s="5" t="n"/>
    </row>
    <row r="35">
      <c r="A35" s="5" t="n"/>
      <c r="B35" s="5" t="n"/>
      <c r="C35" s="5" t="n"/>
      <c r="D35" s="5" t="n"/>
      <c r="E35" s="6" t="n"/>
      <c r="F35" s="6" t="n"/>
      <c r="G35" s="6" t="n"/>
      <c r="H35" s="6" t="n"/>
      <c r="I35" s="6" t="n"/>
      <c r="J35" s="6" t="n"/>
      <c r="K35" s="6" t="n"/>
      <c r="L35" s="6" t="n"/>
      <c r="M35" s="6" t="n"/>
      <c r="N35" s="5" t="n"/>
      <c r="O35" s="7">
        <f>IF(COUNTA(I35:M35)&lt;5,"",MAX(1,COUNTIF(I35:M35,"Yes")))</f>
        <v/>
      </c>
      <c r="P35" s="7">
        <f>IF(OR(E35="",F35="",G35="",H35="",O35="",(Scales!$B$13+Scales!$B$14+Scales!$B$15+Scales!$B$16+Scales!$B$17)=0),"",ROUND(100*((Scales!$B$13*E35+Scales!$B$14*(6-F35)+Scales!$B$15*(6-G35)+Scales!$B$16*(6-H35)+Scales!$B$17*O35)-(Scales!$B$13+Scales!$B$14+Scales!$B$15+Scales!$B$16+Scales!$B$17))/(4*(Scales!$B$13+Scales!$B$14+Scales!$B$15+Scales!$B$16+Scales!$B$17)),0))</f>
        <v/>
      </c>
      <c r="Q35" s="7">
        <f>IF(P35="","",IF(OR(AND(OR(F35&gt;=Scales!$B$18,H35&gt;=Scales!$B$19),TRIM(N35)=""),O35&lt;=Scales!$B$20),"Yes","No"))</f>
        <v/>
      </c>
      <c r="R35" s="8">
        <f>IF(P35="","",IF(Q35="Yes","Prerequisites first",IF(P35&gt;=Scales!$B$21,"Do first",IF(P35&gt;=Scales!$B$22,"Next","Later"))))</f>
        <v/>
      </c>
      <c r="S35" s="7">
        <f>IF(OR(P35="",Q35&lt;&gt;"No"),"",COUNTIFS($P$2:$P$101,"&gt;"&amp;P35,$Q$2:$Q$101,"No")+1)</f>
        <v/>
      </c>
      <c r="T35" s="5" t="n"/>
      <c r="U35" s="5" t="n"/>
    </row>
    <row r="36">
      <c r="A36" s="5" t="n"/>
      <c r="B36" s="5" t="n"/>
      <c r="C36" s="5" t="n"/>
      <c r="D36" s="5" t="n"/>
      <c r="E36" s="6" t="n"/>
      <c r="F36" s="6" t="n"/>
      <c r="G36" s="6" t="n"/>
      <c r="H36" s="6" t="n"/>
      <c r="I36" s="6" t="n"/>
      <c r="J36" s="6" t="n"/>
      <c r="K36" s="6" t="n"/>
      <c r="L36" s="6" t="n"/>
      <c r="M36" s="6" t="n"/>
      <c r="N36" s="5" t="n"/>
      <c r="O36" s="7">
        <f>IF(COUNTA(I36:M36)&lt;5,"",MAX(1,COUNTIF(I36:M36,"Yes")))</f>
        <v/>
      </c>
      <c r="P36" s="7">
        <f>IF(OR(E36="",F36="",G36="",H36="",O36="",(Scales!$B$13+Scales!$B$14+Scales!$B$15+Scales!$B$16+Scales!$B$17)=0),"",ROUND(100*((Scales!$B$13*E36+Scales!$B$14*(6-F36)+Scales!$B$15*(6-G36)+Scales!$B$16*(6-H36)+Scales!$B$17*O36)-(Scales!$B$13+Scales!$B$14+Scales!$B$15+Scales!$B$16+Scales!$B$17))/(4*(Scales!$B$13+Scales!$B$14+Scales!$B$15+Scales!$B$16+Scales!$B$17)),0))</f>
        <v/>
      </c>
      <c r="Q36" s="7">
        <f>IF(P36="","",IF(OR(AND(OR(F36&gt;=Scales!$B$18,H36&gt;=Scales!$B$19),TRIM(N36)=""),O36&lt;=Scales!$B$20),"Yes","No"))</f>
        <v/>
      </c>
      <c r="R36" s="8">
        <f>IF(P36="","",IF(Q36="Yes","Prerequisites first",IF(P36&gt;=Scales!$B$21,"Do first",IF(P36&gt;=Scales!$B$22,"Next","Later"))))</f>
        <v/>
      </c>
      <c r="S36" s="7">
        <f>IF(OR(P36="",Q36&lt;&gt;"No"),"",COUNTIFS($P$2:$P$101,"&gt;"&amp;P36,$Q$2:$Q$101,"No")+1)</f>
        <v/>
      </c>
      <c r="T36" s="5" t="n"/>
      <c r="U36" s="5" t="n"/>
    </row>
    <row r="37">
      <c r="A37" s="5" t="n"/>
      <c r="B37" s="5" t="n"/>
      <c r="C37" s="5" t="n"/>
      <c r="D37" s="5" t="n"/>
      <c r="E37" s="6" t="n"/>
      <c r="F37" s="6" t="n"/>
      <c r="G37" s="6" t="n"/>
      <c r="H37" s="6" t="n"/>
      <c r="I37" s="6" t="n"/>
      <c r="J37" s="6" t="n"/>
      <c r="K37" s="6" t="n"/>
      <c r="L37" s="6" t="n"/>
      <c r="M37" s="6" t="n"/>
      <c r="N37" s="5" t="n"/>
      <c r="O37" s="7">
        <f>IF(COUNTA(I37:M37)&lt;5,"",MAX(1,COUNTIF(I37:M37,"Yes")))</f>
        <v/>
      </c>
      <c r="P37" s="7">
        <f>IF(OR(E37="",F37="",G37="",H37="",O37="",(Scales!$B$13+Scales!$B$14+Scales!$B$15+Scales!$B$16+Scales!$B$17)=0),"",ROUND(100*((Scales!$B$13*E37+Scales!$B$14*(6-F37)+Scales!$B$15*(6-G37)+Scales!$B$16*(6-H37)+Scales!$B$17*O37)-(Scales!$B$13+Scales!$B$14+Scales!$B$15+Scales!$B$16+Scales!$B$17))/(4*(Scales!$B$13+Scales!$B$14+Scales!$B$15+Scales!$B$16+Scales!$B$17)),0))</f>
        <v/>
      </c>
      <c r="Q37" s="7">
        <f>IF(P37="","",IF(OR(AND(OR(F37&gt;=Scales!$B$18,H37&gt;=Scales!$B$19),TRIM(N37)=""),O37&lt;=Scales!$B$20),"Yes","No"))</f>
        <v/>
      </c>
      <c r="R37" s="8">
        <f>IF(P37="","",IF(Q37="Yes","Prerequisites first",IF(P37&gt;=Scales!$B$21,"Do first",IF(P37&gt;=Scales!$B$22,"Next","Later"))))</f>
        <v/>
      </c>
      <c r="S37" s="7">
        <f>IF(OR(P37="",Q37&lt;&gt;"No"),"",COUNTIFS($P$2:$P$101,"&gt;"&amp;P37,$Q$2:$Q$101,"No")+1)</f>
        <v/>
      </c>
      <c r="T37" s="5" t="n"/>
      <c r="U37" s="5" t="n"/>
    </row>
    <row r="38">
      <c r="A38" s="5" t="n"/>
      <c r="B38" s="5" t="n"/>
      <c r="C38" s="5" t="n"/>
      <c r="D38" s="5" t="n"/>
      <c r="E38" s="6" t="n"/>
      <c r="F38" s="6" t="n"/>
      <c r="G38" s="6" t="n"/>
      <c r="H38" s="6" t="n"/>
      <c r="I38" s="6" t="n"/>
      <c r="J38" s="6" t="n"/>
      <c r="K38" s="6" t="n"/>
      <c r="L38" s="6" t="n"/>
      <c r="M38" s="6" t="n"/>
      <c r="N38" s="5" t="n"/>
      <c r="O38" s="7">
        <f>IF(COUNTA(I38:M38)&lt;5,"",MAX(1,COUNTIF(I38:M38,"Yes")))</f>
        <v/>
      </c>
      <c r="P38" s="7">
        <f>IF(OR(E38="",F38="",G38="",H38="",O38="",(Scales!$B$13+Scales!$B$14+Scales!$B$15+Scales!$B$16+Scales!$B$17)=0),"",ROUND(100*((Scales!$B$13*E38+Scales!$B$14*(6-F38)+Scales!$B$15*(6-G38)+Scales!$B$16*(6-H38)+Scales!$B$17*O38)-(Scales!$B$13+Scales!$B$14+Scales!$B$15+Scales!$B$16+Scales!$B$17))/(4*(Scales!$B$13+Scales!$B$14+Scales!$B$15+Scales!$B$16+Scales!$B$17)),0))</f>
        <v/>
      </c>
      <c r="Q38" s="7">
        <f>IF(P38="","",IF(OR(AND(OR(F38&gt;=Scales!$B$18,H38&gt;=Scales!$B$19),TRIM(N38)=""),O38&lt;=Scales!$B$20),"Yes","No"))</f>
        <v/>
      </c>
      <c r="R38" s="8">
        <f>IF(P38="","",IF(Q38="Yes","Prerequisites first",IF(P38&gt;=Scales!$B$21,"Do first",IF(P38&gt;=Scales!$B$22,"Next","Later"))))</f>
        <v/>
      </c>
      <c r="S38" s="7">
        <f>IF(OR(P38="",Q38&lt;&gt;"No"),"",COUNTIFS($P$2:$P$101,"&gt;"&amp;P38,$Q$2:$Q$101,"No")+1)</f>
        <v/>
      </c>
      <c r="T38" s="5" t="n"/>
      <c r="U38" s="5" t="n"/>
    </row>
    <row r="39">
      <c r="A39" s="5" t="n"/>
      <c r="B39" s="5" t="n"/>
      <c r="C39" s="5" t="n"/>
      <c r="D39" s="5" t="n"/>
      <c r="E39" s="6" t="n"/>
      <c r="F39" s="6" t="n"/>
      <c r="G39" s="6" t="n"/>
      <c r="H39" s="6" t="n"/>
      <c r="I39" s="6" t="n"/>
      <c r="J39" s="6" t="n"/>
      <c r="K39" s="6" t="n"/>
      <c r="L39" s="6" t="n"/>
      <c r="M39" s="6" t="n"/>
      <c r="N39" s="5" t="n"/>
      <c r="O39" s="7">
        <f>IF(COUNTA(I39:M39)&lt;5,"",MAX(1,COUNTIF(I39:M39,"Yes")))</f>
        <v/>
      </c>
      <c r="P39" s="7">
        <f>IF(OR(E39="",F39="",G39="",H39="",O39="",(Scales!$B$13+Scales!$B$14+Scales!$B$15+Scales!$B$16+Scales!$B$17)=0),"",ROUND(100*((Scales!$B$13*E39+Scales!$B$14*(6-F39)+Scales!$B$15*(6-G39)+Scales!$B$16*(6-H39)+Scales!$B$17*O39)-(Scales!$B$13+Scales!$B$14+Scales!$B$15+Scales!$B$16+Scales!$B$17))/(4*(Scales!$B$13+Scales!$B$14+Scales!$B$15+Scales!$B$16+Scales!$B$17)),0))</f>
        <v/>
      </c>
      <c r="Q39" s="7">
        <f>IF(P39="","",IF(OR(AND(OR(F39&gt;=Scales!$B$18,H39&gt;=Scales!$B$19),TRIM(N39)=""),O39&lt;=Scales!$B$20),"Yes","No"))</f>
        <v/>
      </c>
      <c r="R39" s="8">
        <f>IF(P39="","",IF(Q39="Yes","Prerequisites first",IF(P39&gt;=Scales!$B$21,"Do first",IF(P39&gt;=Scales!$B$22,"Next","Later"))))</f>
        <v/>
      </c>
      <c r="S39" s="7">
        <f>IF(OR(P39="",Q39&lt;&gt;"No"),"",COUNTIFS($P$2:$P$101,"&gt;"&amp;P39,$Q$2:$Q$101,"No")+1)</f>
        <v/>
      </c>
      <c r="T39" s="5" t="n"/>
      <c r="U39" s="5" t="n"/>
    </row>
    <row r="40">
      <c r="A40" s="5" t="n"/>
      <c r="B40" s="5" t="n"/>
      <c r="C40" s="5" t="n"/>
      <c r="D40" s="5" t="n"/>
      <c r="E40" s="6" t="n"/>
      <c r="F40" s="6" t="n"/>
      <c r="G40" s="6" t="n"/>
      <c r="H40" s="6" t="n"/>
      <c r="I40" s="6" t="n"/>
      <c r="J40" s="6" t="n"/>
      <c r="K40" s="6" t="n"/>
      <c r="L40" s="6" t="n"/>
      <c r="M40" s="6" t="n"/>
      <c r="N40" s="5" t="n"/>
      <c r="O40" s="7">
        <f>IF(COUNTA(I40:M40)&lt;5,"",MAX(1,COUNTIF(I40:M40,"Yes")))</f>
        <v/>
      </c>
      <c r="P40" s="7">
        <f>IF(OR(E40="",F40="",G40="",H40="",O40="",(Scales!$B$13+Scales!$B$14+Scales!$B$15+Scales!$B$16+Scales!$B$17)=0),"",ROUND(100*((Scales!$B$13*E40+Scales!$B$14*(6-F40)+Scales!$B$15*(6-G40)+Scales!$B$16*(6-H40)+Scales!$B$17*O40)-(Scales!$B$13+Scales!$B$14+Scales!$B$15+Scales!$B$16+Scales!$B$17))/(4*(Scales!$B$13+Scales!$B$14+Scales!$B$15+Scales!$B$16+Scales!$B$17)),0))</f>
        <v/>
      </c>
      <c r="Q40" s="7">
        <f>IF(P40="","",IF(OR(AND(OR(F40&gt;=Scales!$B$18,H40&gt;=Scales!$B$19),TRIM(N40)=""),O40&lt;=Scales!$B$20),"Yes","No"))</f>
        <v/>
      </c>
      <c r="R40" s="8">
        <f>IF(P40="","",IF(Q40="Yes","Prerequisites first",IF(P40&gt;=Scales!$B$21,"Do first",IF(P40&gt;=Scales!$B$22,"Next","Later"))))</f>
        <v/>
      </c>
      <c r="S40" s="7">
        <f>IF(OR(P40="",Q40&lt;&gt;"No"),"",COUNTIFS($P$2:$P$101,"&gt;"&amp;P40,$Q$2:$Q$101,"No")+1)</f>
        <v/>
      </c>
      <c r="T40" s="5" t="n"/>
      <c r="U40" s="5" t="n"/>
    </row>
    <row r="41">
      <c r="A41" s="5" t="n"/>
      <c r="B41" s="5" t="n"/>
      <c r="C41" s="5" t="n"/>
      <c r="D41" s="5" t="n"/>
      <c r="E41" s="6" t="n"/>
      <c r="F41" s="6" t="n"/>
      <c r="G41" s="6" t="n"/>
      <c r="H41" s="6" t="n"/>
      <c r="I41" s="6" t="n"/>
      <c r="J41" s="6" t="n"/>
      <c r="K41" s="6" t="n"/>
      <c r="L41" s="6" t="n"/>
      <c r="M41" s="6" t="n"/>
      <c r="N41" s="5" t="n"/>
      <c r="O41" s="7">
        <f>IF(COUNTA(I41:M41)&lt;5,"",MAX(1,COUNTIF(I41:M41,"Yes")))</f>
        <v/>
      </c>
      <c r="P41" s="7">
        <f>IF(OR(E41="",F41="",G41="",H41="",O41="",(Scales!$B$13+Scales!$B$14+Scales!$B$15+Scales!$B$16+Scales!$B$17)=0),"",ROUND(100*((Scales!$B$13*E41+Scales!$B$14*(6-F41)+Scales!$B$15*(6-G41)+Scales!$B$16*(6-H41)+Scales!$B$17*O41)-(Scales!$B$13+Scales!$B$14+Scales!$B$15+Scales!$B$16+Scales!$B$17))/(4*(Scales!$B$13+Scales!$B$14+Scales!$B$15+Scales!$B$16+Scales!$B$17)),0))</f>
        <v/>
      </c>
      <c r="Q41" s="7">
        <f>IF(P41="","",IF(OR(AND(OR(F41&gt;=Scales!$B$18,H41&gt;=Scales!$B$19),TRIM(N41)=""),O41&lt;=Scales!$B$20),"Yes","No"))</f>
        <v/>
      </c>
      <c r="R41" s="8">
        <f>IF(P41="","",IF(Q41="Yes","Prerequisites first",IF(P41&gt;=Scales!$B$21,"Do first",IF(P41&gt;=Scales!$B$22,"Next","Later"))))</f>
        <v/>
      </c>
      <c r="S41" s="7">
        <f>IF(OR(P41="",Q41&lt;&gt;"No"),"",COUNTIFS($P$2:$P$101,"&gt;"&amp;P41,$Q$2:$Q$101,"No")+1)</f>
        <v/>
      </c>
      <c r="T41" s="5" t="n"/>
      <c r="U41" s="5" t="n"/>
    </row>
    <row r="42">
      <c r="A42" s="5" t="n"/>
      <c r="B42" s="5" t="n"/>
      <c r="C42" s="5" t="n"/>
      <c r="D42" s="5" t="n"/>
      <c r="E42" s="6" t="n"/>
      <c r="F42" s="6" t="n"/>
      <c r="G42" s="6" t="n"/>
      <c r="H42" s="6" t="n"/>
      <c r="I42" s="6" t="n"/>
      <c r="J42" s="6" t="n"/>
      <c r="K42" s="6" t="n"/>
      <c r="L42" s="6" t="n"/>
      <c r="M42" s="6" t="n"/>
      <c r="N42" s="5" t="n"/>
      <c r="O42" s="7">
        <f>IF(COUNTA(I42:M42)&lt;5,"",MAX(1,COUNTIF(I42:M42,"Yes")))</f>
        <v/>
      </c>
      <c r="P42" s="7">
        <f>IF(OR(E42="",F42="",G42="",H42="",O42="",(Scales!$B$13+Scales!$B$14+Scales!$B$15+Scales!$B$16+Scales!$B$17)=0),"",ROUND(100*((Scales!$B$13*E42+Scales!$B$14*(6-F42)+Scales!$B$15*(6-G42)+Scales!$B$16*(6-H42)+Scales!$B$17*O42)-(Scales!$B$13+Scales!$B$14+Scales!$B$15+Scales!$B$16+Scales!$B$17))/(4*(Scales!$B$13+Scales!$B$14+Scales!$B$15+Scales!$B$16+Scales!$B$17)),0))</f>
        <v/>
      </c>
      <c r="Q42" s="7">
        <f>IF(P42="","",IF(OR(AND(OR(F42&gt;=Scales!$B$18,H42&gt;=Scales!$B$19),TRIM(N42)=""),O42&lt;=Scales!$B$20),"Yes","No"))</f>
        <v/>
      </c>
      <c r="R42" s="8">
        <f>IF(P42="","",IF(Q42="Yes","Prerequisites first",IF(P42&gt;=Scales!$B$21,"Do first",IF(P42&gt;=Scales!$B$22,"Next","Later"))))</f>
        <v/>
      </c>
      <c r="S42" s="7">
        <f>IF(OR(P42="",Q42&lt;&gt;"No"),"",COUNTIFS($P$2:$P$101,"&gt;"&amp;P42,$Q$2:$Q$101,"No")+1)</f>
        <v/>
      </c>
      <c r="T42" s="5" t="n"/>
      <c r="U42" s="5" t="n"/>
    </row>
    <row r="43">
      <c r="A43" s="5" t="n"/>
      <c r="B43" s="5" t="n"/>
      <c r="C43" s="5" t="n"/>
      <c r="D43" s="5" t="n"/>
      <c r="E43" s="6" t="n"/>
      <c r="F43" s="6" t="n"/>
      <c r="G43" s="6" t="n"/>
      <c r="H43" s="6" t="n"/>
      <c r="I43" s="6" t="n"/>
      <c r="J43" s="6" t="n"/>
      <c r="K43" s="6" t="n"/>
      <c r="L43" s="6" t="n"/>
      <c r="M43" s="6" t="n"/>
      <c r="N43" s="5" t="n"/>
      <c r="O43" s="7">
        <f>IF(COUNTA(I43:M43)&lt;5,"",MAX(1,COUNTIF(I43:M43,"Yes")))</f>
        <v/>
      </c>
      <c r="P43" s="7">
        <f>IF(OR(E43="",F43="",G43="",H43="",O43="",(Scales!$B$13+Scales!$B$14+Scales!$B$15+Scales!$B$16+Scales!$B$17)=0),"",ROUND(100*((Scales!$B$13*E43+Scales!$B$14*(6-F43)+Scales!$B$15*(6-G43)+Scales!$B$16*(6-H43)+Scales!$B$17*O43)-(Scales!$B$13+Scales!$B$14+Scales!$B$15+Scales!$B$16+Scales!$B$17))/(4*(Scales!$B$13+Scales!$B$14+Scales!$B$15+Scales!$B$16+Scales!$B$17)),0))</f>
        <v/>
      </c>
      <c r="Q43" s="7">
        <f>IF(P43="","",IF(OR(AND(OR(F43&gt;=Scales!$B$18,H43&gt;=Scales!$B$19),TRIM(N43)=""),O43&lt;=Scales!$B$20),"Yes","No"))</f>
        <v/>
      </c>
      <c r="R43" s="8">
        <f>IF(P43="","",IF(Q43="Yes","Prerequisites first",IF(P43&gt;=Scales!$B$21,"Do first",IF(P43&gt;=Scales!$B$22,"Next","Later"))))</f>
        <v/>
      </c>
      <c r="S43" s="7">
        <f>IF(OR(P43="",Q43&lt;&gt;"No"),"",COUNTIFS($P$2:$P$101,"&gt;"&amp;P43,$Q$2:$Q$101,"No")+1)</f>
        <v/>
      </c>
      <c r="T43" s="5" t="n"/>
      <c r="U43" s="5" t="n"/>
    </row>
    <row r="44">
      <c r="A44" s="5" t="n"/>
      <c r="B44" s="5" t="n"/>
      <c r="C44" s="5" t="n"/>
      <c r="D44" s="5" t="n"/>
      <c r="E44" s="6" t="n"/>
      <c r="F44" s="6" t="n"/>
      <c r="G44" s="6" t="n"/>
      <c r="H44" s="6" t="n"/>
      <c r="I44" s="6" t="n"/>
      <c r="J44" s="6" t="n"/>
      <c r="K44" s="6" t="n"/>
      <c r="L44" s="6" t="n"/>
      <c r="M44" s="6" t="n"/>
      <c r="N44" s="5" t="n"/>
      <c r="O44" s="7">
        <f>IF(COUNTA(I44:M44)&lt;5,"",MAX(1,COUNTIF(I44:M44,"Yes")))</f>
        <v/>
      </c>
      <c r="P44" s="7">
        <f>IF(OR(E44="",F44="",G44="",H44="",O44="",(Scales!$B$13+Scales!$B$14+Scales!$B$15+Scales!$B$16+Scales!$B$17)=0),"",ROUND(100*((Scales!$B$13*E44+Scales!$B$14*(6-F44)+Scales!$B$15*(6-G44)+Scales!$B$16*(6-H44)+Scales!$B$17*O44)-(Scales!$B$13+Scales!$B$14+Scales!$B$15+Scales!$B$16+Scales!$B$17))/(4*(Scales!$B$13+Scales!$B$14+Scales!$B$15+Scales!$B$16+Scales!$B$17)),0))</f>
        <v/>
      </c>
      <c r="Q44" s="7">
        <f>IF(P44="","",IF(OR(AND(OR(F44&gt;=Scales!$B$18,H44&gt;=Scales!$B$19),TRIM(N44)=""),O44&lt;=Scales!$B$20),"Yes","No"))</f>
        <v/>
      </c>
      <c r="R44" s="8">
        <f>IF(P44="","",IF(Q44="Yes","Prerequisites first",IF(P44&gt;=Scales!$B$21,"Do first",IF(P44&gt;=Scales!$B$22,"Next","Later"))))</f>
        <v/>
      </c>
      <c r="S44" s="7">
        <f>IF(OR(P44="",Q44&lt;&gt;"No"),"",COUNTIFS($P$2:$P$101,"&gt;"&amp;P44,$Q$2:$Q$101,"No")+1)</f>
        <v/>
      </c>
      <c r="T44" s="5" t="n"/>
      <c r="U44" s="5" t="n"/>
    </row>
    <row r="45">
      <c r="A45" s="5" t="n"/>
      <c r="B45" s="5" t="n"/>
      <c r="C45" s="5" t="n"/>
      <c r="D45" s="5" t="n"/>
      <c r="E45" s="6" t="n"/>
      <c r="F45" s="6" t="n"/>
      <c r="G45" s="6" t="n"/>
      <c r="H45" s="6" t="n"/>
      <c r="I45" s="6" t="n"/>
      <c r="J45" s="6" t="n"/>
      <c r="K45" s="6" t="n"/>
      <c r="L45" s="6" t="n"/>
      <c r="M45" s="6" t="n"/>
      <c r="N45" s="5" t="n"/>
      <c r="O45" s="7">
        <f>IF(COUNTA(I45:M45)&lt;5,"",MAX(1,COUNTIF(I45:M45,"Yes")))</f>
        <v/>
      </c>
      <c r="P45" s="7">
        <f>IF(OR(E45="",F45="",G45="",H45="",O45="",(Scales!$B$13+Scales!$B$14+Scales!$B$15+Scales!$B$16+Scales!$B$17)=0),"",ROUND(100*((Scales!$B$13*E45+Scales!$B$14*(6-F45)+Scales!$B$15*(6-G45)+Scales!$B$16*(6-H45)+Scales!$B$17*O45)-(Scales!$B$13+Scales!$B$14+Scales!$B$15+Scales!$B$16+Scales!$B$17))/(4*(Scales!$B$13+Scales!$B$14+Scales!$B$15+Scales!$B$16+Scales!$B$17)),0))</f>
        <v/>
      </c>
      <c r="Q45" s="7">
        <f>IF(P45="","",IF(OR(AND(OR(F45&gt;=Scales!$B$18,H45&gt;=Scales!$B$19),TRIM(N45)=""),O45&lt;=Scales!$B$20),"Yes","No"))</f>
        <v/>
      </c>
      <c r="R45" s="8">
        <f>IF(P45="","",IF(Q45="Yes","Prerequisites first",IF(P45&gt;=Scales!$B$21,"Do first",IF(P45&gt;=Scales!$B$22,"Next","Later"))))</f>
        <v/>
      </c>
      <c r="S45" s="7">
        <f>IF(OR(P45="",Q45&lt;&gt;"No"),"",COUNTIFS($P$2:$P$101,"&gt;"&amp;P45,$Q$2:$Q$101,"No")+1)</f>
        <v/>
      </c>
      <c r="T45" s="5" t="n"/>
      <c r="U45" s="5" t="n"/>
    </row>
    <row r="46">
      <c r="A46" s="5" t="n"/>
      <c r="B46" s="5" t="n"/>
      <c r="C46" s="5" t="n"/>
      <c r="D46" s="5" t="n"/>
      <c r="E46" s="6" t="n"/>
      <c r="F46" s="6" t="n"/>
      <c r="G46" s="6" t="n"/>
      <c r="H46" s="6" t="n"/>
      <c r="I46" s="6" t="n"/>
      <c r="J46" s="6" t="n"/>
      <c r="K46" s="6" t="n"/>
      <c r="L46" s="6" t="n"/>
      <c r="M46" s="6" t="n"/>
      <c r="N46" s="5" t="n"/>
      <c r="O46" s="7">
        <f>IF(COUNTA(I46:M46)&lt;5,"",MAX(1,COUNTIF(I46:M46,"Yes")))</f>
        <v/>
      </c>
      <c r="P46" s="7">
        <f>IF(OR(E46="",F46="",G46="",H46="",O46="",(Scales!$B$13+Scales!$B$14+Scales!$B$15+Scales!$B$16+Scales!$B$17)=0),"",ROUND(100*((Scales!$B$13*E46+Scales!$B$14*(6-F46)+Scales!$B$15*(6-G46)+Scales!$B$16*(6-H46)+Scales!$B$17*O46)-(Scales!$B$13+Scales!$B$14+Scales!$B$15+Scales!$B$16+Scales!$B$17))/(4*(Scales!$B$13+Scales!$B$14+Scales!$B$15+Scales!$B$16+Scales!$B$17)),0))</f>
        <v/>
      </c>
      <c r="Q46" s="7">
        <f>IF(P46="","",IF(OR(AND(OR(F46&gt;=Scales!$B$18,H46&gt;=Scales!$B$19),TRIM(N46)=""),O46&lt;=Scales!$B$20),"Yes","No"))</f>
        <v/>
      </c>
      <c r="R46" s="8">
        <f>IF(P46="","",IF(Q46="Yes","Prerequisites first",IF(P46&gt;=Scales!$B$21,"Do first",IF(P46&gt;=Scales!$B$22,"Next","Later"))))</f>
        <v/>
      </c>
      <c r="S46" s="7">
        <f>IF(OR(P46="",Q46&lt;&gt;"No"),"",COUNTIFS($P$2:$P$101,"&gt;"&amp;P46,$Q$2:$Q$101,"No")+1)</f>
        <v/>
      </c>
      <c r="T46" s="5" t="n"/>
      <c r="U46" s="5" t="n"/>
    </row>
    <row r="47">
      <c r="A47" s="5" t="n"/>
      <c r="B47" s="5" t="n"/>
      <c r="C47" s="5" t="n"/>
      <c r="D47" s="5" t="n"/>
      <c r="E47" s="6" t="n"/>
      <c r="F47" s="6" t="n"/>
      <c r="G47" s="6" t="n"/>
      <c r="H47" s="6" t="n"/>
      <c r="I47" s="6" t="n"/>
      <c r="J47" s="6" t="n"/>
      <c r="K47" s="6" t="n"/>
      <c r="L47" s="6" t="n"/>
      <c r="M47" s="6" t="n"/>
      <c r="N47" s="5" t="n"/>
      <c r="O47" s="7">
        <f>IF(COUNTA(I47:M47)&lt;5,"",MAX(1,COUNTIF(I47:M47,"Yes")))</f>
        <v/>
      </c>
      <c r="P47" s="7">
        <f>IF(OR(E47="",F47="",G47="",H47="",O47="",(Scales!$B$13+Scales!$B$14+Scales!$B$15+Scales!$B$16+Scales!$B$17)=0),"",ROUND(100*((Scales!$B$13*E47+Scales!$B$14*(6-F47)+Scales!$B$15*(6-G47)+Scales!$B$16*(6-H47)+Scales!$B$17*O47)-(Scales!$B$13+Scales!$B$14+Scales!$B$15+Scales!$B$16+Scales!$B$17))/(4*(Scales!$B$13+Scales!$B$14+Scales!$B$15+Scales!$B$16+Scales!$B$17)),0))</f>
        <v/>
      </c>
      <c r="Q47" s="7">
        <f>IF(P47="","",IF(OR(AND(OR(F47&gt;=Scales!$B$18,H47&gt;=Scales!$B$19),TRIM(N47)=""),O47&lt;=Scales!$B$20),"Yes","No"))</f>
        <v/>
      </c>
      <c r="R47" s="8">
        <f>IF(P47="","",IF(Q47="Yes","Prerequisites first",IF(P47&gt;=Scales!$B$21,"Do first",IF(P47&gt;=Scales!$B$22,"Next","Later"))))</f>
        <v/>
      </c>
      <c r="S47" s="7">
        <f>IF(OR(P47="",Q47&lt;&gt;"No"),"",COUNTIFS($P$2:$P$101,"&gt;"&amp;P47,$Q$2:$Q$101,"No")+1)</f>
        <v/>
      </c>
      <c r="T47" s="5" t="n"/>
      <c r="U47" s="5" t="n"/>
    </row>
    <row r="48">
      <c r="A48" s="5" t="n"/>
      <c r="B48" s="5" t="n"/>
      <c r="C48" s="5" t="n"/>
      <c r="D48" s="5" t="n"/>
      <c r="E48" s="6" t="n"/>
      <c r="F48" s="6" t="n"/>
      <c r="G48" s="6" t="n"/>
      <c r="H48" s="6" t="n"/>
      <c r="I48" s="6" t="n"/>
      <c r="J48" s="6" t="n"/>
      <c r="K48" s="6" t="n"/>
      <c r="L48" s="6" t="n"/>
      <c r="M48" s="6" t="n"/>
      <c r="N48" s="5" t="n"/>
      <c r="O48" s="7">
        <f>IF(COUNTA(I48:M48)&lt;5,"",MAX(1,COUNTIF(I48:M48,"Yes")))</f>
        <v/>
      </c>
      <c r="P48" s="7">
        <f>IF(OR(E48="",F48="",G48="",H48="",O48="",(Scales!$B$13+Scales!$B$14+Scales!$B$15+Scales!$B$16+Scales!$B$17)=0),"",ROUND(100*((Scales!$B$13*E48+Scales!$B$14*(6-F48)+Scales!$B$15*(6-G48)+Scales!$B$16*(6-H48)+Scales!$B$17*O48)-(Scales!$B$13+Scales!$B$14+Scales!$B$15+Scales!$B$16+Scales!$B$17))/(4*(Scales!$B$13+Scales!$B$14+Scales!$B$15+Scales!$B$16+Scales!$B$17)),0))</f>
        <v/>
      </c>
      <c r="Q48" s="7">
        <f>IF(P48="","",IF(OR(AND(OR(F48&gt;=Scales!$B$18,H48&gt;=Scales!$B$19),TRIM(N48)=""),O48&lt;=Scales!$B$20),"Yes","No"))</f>
        <v/>
      </c>
      <c r="R48" s="8">
        <f>IF(P48="","",IF(Q48="Yes","Prerequisites first",IF(P48&gt;=Scales!$B$21,"Do first",IF(P48&gt;=Scales!$B$22,"Next","Later"))))</f>
        <v/>
      </c>
      <c r="S48" s="7">
        <f>IF(OR(P48="",Q48&lt;&gt;"No"),"",COUNTIFS($P$2:$P$101,"&gt;"&amp;P48,$Q$2:$Q$101,"No")+1)</f>
        <v/>
      </c>
      <c r="T48" s="5" t="n"/>
      <c r="U48" s="5" t="n"/>
    </row>
    <row r="49">
      <c r="A49" s="5" t="n"/>
      <c r="B49" s="5" t="n"/>
      <c r="C49" s="5" t="n"/>
      <c r="D49" s="5" t="n"/>
      <c r="E49" s="6" t="n"/>
      <c r="F49" s="6" t="n"/>
      <c r="G49" s="6" t="n"/>
      <c r="H49" s="6" t="n"/>
      <c r="I49" s="6" t="n"/>
      <c r="J49" s="6" t="n"/>
      <c r="K49" s="6" t="n"/>
      <c r="L49" s="6" t="n"/>
      <c r="M49" s="6" t="n"/>
      <c r="N49" s="5" t="n"/>
      <c r="O49" s="7">
        <f>IF(COUNTA(I49:M49)&lt;5,"",MAX(1,COUNTIF(I49:M49,"Yes")))</f>
        <v/>
      </c>
      <c r="P49" s="7">
        <f>IF(OR(E49="",F49="",G49="",H49="",O49="",(Scales!$B$13+Scales!$B$14+Scales!$B$15+Scales!$B$16+Scales!$B$17)=0),"",ROUND(100*((Scales!$B$13*E49+Scales!$B$14*(6-F49)+Scales!$B$15*(6-G49)+Scales!$B$16*(6-H49)+Scales!$B$17*O49)-(Scales!$B$13+Scales!$B$14+Scales!$B$15+Scales!$B$16+Scales!$B$17))/(4*(Scales!$B$13+Scales!$B$14+Scales!$B$15+Scales!$B$16+Scales!$B$17)),0))</f>
        <v/>
      </c>
      <c r="Q49" s="7">
        <f>IF(P49="","",IF(OR(AND(OR(F49&gt;=Scales!$B$18,H49&gt;=Scales!$B$19),TRIM(N49)=""),O49&lt;=Scales!$B$20),"Yes","No"))</f>
        <v/>
      </c>
      <c r="R49" s="8">
        <f>IF(P49="","",IF(Q49="Yes","Prerequisites first",IF(P49&gt;=Scales!$B$21,"Do first",IF(P49&gt;=Scales!$B$22,"Next","Later"))))</f>
        <v/>
      </c>
      <c r="S49" s="7">
        <f>IF(OR(P49="",Q49&lt;&gt;"No"),"",COUNTIFS($P$2:$P$101,"&gt;"&amp;P49,$Q$2:$Q$101,"No")+1)</f>
        <v/>
      </c>
      <c r="T49" s="5" t="n"/>
      <c r="U49" s="5" t="n"/>
    </row>
    <row r="50">
      <c r="A50" s="5" t="n"/>
      <c r="B50" s="5" t="n"/>
      <c r="C50" s="5" t="n"/>
      <c r="D50" s="5" t="n"/>
      <c r="E50" s="6" t="n"/>
      <c r="F50" s="6" t="n"/>
      <c r="G50" s="6" t="n"/>
      <c r="H50" s="6" t="n"/>
      <c r="I50" s="6" t="n"/>
      <c r="J50" s="6" t="n"/>
      <c r="K50" s="6" t="n"/>
      <c r="L50" s="6" t="n"/>
      <c r="M50" s="6" t="n"/>
      <c r="N50" s="5" t="n"/>
      <c r="O50" s="7">
        <f>IF(COUNTA(I50:M50)&lt;5,"",MAX(1,COUNTIF(I50:M50,"Yes")))</f>
        <v/>
      </c>
      <c r="P50" s="7">
        <f>IF(OR(E50="",F50="",G50="",H50="",O50="",(Scales!$B$13+Scales!$B$14+Scales!$B$15+Scales!$B$16+Scales!$B$17)=0),"",ROUND(100*((Scales!$B$13*E50+Scales!$B$14*(6-F50)+Scales!$B$15*(6-G50)+Scales!$B$16*(6-H50)+Scales!$B$17*O50)-(Scales!$B$13+Scales!$B$14+Scales!$B$15+Scales!$B$16+Scales!$B$17))/(4*(Scales!$B$13+Scales!$B$14+Scales!$B$15+Scales!$B$16+Scales!$B$17)),0))</f>
        <v/>
      </c>
      <c r="Q50" s="7">
        <f>IF(P50="","",IF(OR(AND(OR(F50&gt;=Scales!$B$18,H50&gt;=Scales!$B$19),TRIM(N50)=""),O50&lt;=Scales!$B$20),"Yes","No"))</f>
        <v/>
      </c>
      <c r="R50" s="8">
        <f>IF(P50="","",IF(Q50="Yes","Prerequisites first",IF(P50&gt;=Scales!$B$21,"Do first",IF(P50&gt;=Scales!$B$22,"Next","Later"))))</f>
        <v/>
      </c>
      <c r="S50" s="7">
        <f>IF(OR(P50="",Q50&lt;&gt;"No"),"",COUNTIFS($P$2:$P$101,"&gt;"&amp;P50,$Q$2:$Q$101,"No")+1)</f>
        <v/>
      </c>
      <c r="T50" s="5" t="n"/>
      <c r="U50" s="5" t="n"/>
    </row>
    <row r="51">
      <c r="A51" s="5" t="n"/>
      <c r="B51" s="5" t="n"/>
      <c r="C51" s="5" t="n"/>
      <c r="D51" s="5" t="n"/>
      <c r="E51" s="6" t="n"/>
      <c r="F51" s="6" t="n"/>
      <c r="G51" s="6" t="n"/>
      <c r="H51" s="6" t="n"/>
      <c r="I51" s="6" t="n"/>
      <c r="J51" s="6" t="n"/>
      <c r="K51" s="6" t="n"/>
      <c r="L51" s="6" t="n"/>
      <c r="M51" s="6" t="n"/>
      <c r="N51" s="5" t="n"/>
      <c r="O51" s="7">
        <f>IF(COUNTA(I51:M51)&lt;5,"",MAX(1,COUNTIF(I51:M51,"Yes")))</f>
        <v/>
      </c>
      <c r="P51" s="7">
        <f>IF(OR(E51="",F51="",G51="",H51="",O51="",(Scales!$B$13+Scales!$B$14+Scales!$B$15+Scales!$B$16+Scales!$B$17)=0),"",ROUND(100*((Scales!$B$13*E51+Scales!$B$14*(6-F51)+Scales!$B$15*(6-G51)+Scales!$B$16*(6-H51)+Scales!$B$17*O51)-(Scales!$B$13+Scales!$B$14+Scales!$B$15+Scales!$B$16+Scales!$B$17))/(4*(Scales!$B$13+Scales!$B$14+Scales!$B$15+Scales!$B$16+Scales!$B$17)),0))</f>
        <v/>
      </c>
      <c r="Q51" s="7">
        <f>IF(P51="","",IF(OR(AND(OR(F51&gt;=Scales!$B$18,H51&gt;=Scales!$B$19),TRIM(N51)=""),O51&lt;=Scales!$B$20),"Yes","No"))</f>
        <v/>
      </c>
      <c r="R51" s="8">
        <f>IF(P51="","",IF(Q51="Yes","Prerequisites first",IF(P51&gt;=Scales!$B$21,"Do first",IF(P51&gt;=Scales!$B$22,"Next","Later"))))</f>
        <v/>
      </c>
      <c r="S51" s="7">
        <f>IF(OR(P51="",Q51&lt;&gt;"No"),"",COUNTIFS($P$2:$P$101,"&gt;"&amp;P51,$Q$2:$Q$101,"No")+1)</f>
        <v/>
      </c>
      <c r="T51" s="5" t="n"/>
      <c r="U51" s="5" t="n"/>
    </row>
    <row r="52">
      <c r="A52" s="5" t="n"/>
      <c r="B52" s="5" t="n"/>
      <c r="C52" s="5" t="n"/>
      <c r="D52" s="5" t="n"/>
      <c r="E52" s="6" t="n"/>
      <c r="F52" s="6" t="n"/>
      <c r="G52" s="6" t="n"/>
      <c r="H52" s="6" t="n"/>
      <c r="I52" s="6" t="n"/>
      <c r="J52" s="6" t="n"/>
      <c r="K52" s="6" t="n"/>
      <c r="L52" s="6" t="n"/>
      <c r="M52" s="6" t="n"/>
      <c r="N52" s="5" t="n"/>
      <c r="O52" s="7">
        <f>IF(COUNTA(I52:M52)&lt;5,"",MAX(1,COUNTIF(I52:M52,"Yes")))</f>
        <v/>
      </c>
      <c r="P52" s="7">
        <f>IF(OR(E52="",F52="",G52="",H52="",O52="",(Scales!$B$13+Scales!$B$14+Scales!$B$15+Scales!$B$16+Scales!$B$17)=0),"",ROUND(100*((Scales!$B$13*E52+Scales!$B$14*(6-F52)+Scales!$B$15*(6-G52)+Scales!$B$16*(6-H52)+Scales!$B$17*O52)-(Scales!$B$13+Scales!$B$14+Scales!$B$15+Scales!$B$16+Scales!$B$17))/(4*(Scales!$B$13+Scales!$B$14+Scales!$B$15+Scales!$B$16+Scales!$B$17)),0))</f>
        <v/>
      </c>
      <c r="Q52" s="7">
        <f>IF(P52="","",IF(OR(AND(OR(F52&gt;=Scales!$B$18,H52&gt;=Scales!$B$19),TRIM(N52)=""),O52&lt;=Scales!$B$20),"Yes","No"))</f>
        <v/>
      </c>
      <c r="R52" s="8">
        <f>IF(P52="","",IF(Q52="Yes","Prerequisites first",IF(P52&gt;=Scales!$B$21,"Do first",IF(P52&gt;=Scales!$B$22,"Next","Later"))))</f>
        <v/>
      </c>
      <c r="S52" s="7">
        <f>IF(OR(P52="",Q52&lt;&gt;"No"),"",COUNTIFS($P$2:$P$101,"&gt;"&amp;P52,$Q$2:$Q$101,"No")+1)</f>
        <v/>
      </c>
      <c r="T52" s="5" t="n"/>
      <c r="U52" s="5" t="n"/>
    </row>
    <row r="53">
      <c r="A53" s="5" t="n"/>
      <c r="B53" s="5" t="n"/>
      <c r="C53" s="5" t="n"/>
      <c r="D53" s="5" t="n"/>
      <c r="E53" s="6" t="n"/>
      <c r="F53" s="6" t="n"/>
      <c r="G53" s="6" t="n"/>
      <c r="H53" s="6" t="n"/>
      <c r="I53" s="6" t="n"/>
      <c r="J53" s="6" t="n"/>
      <c r="K53" s="6" t="n"/>
      <c r="L53" s="6" t="n"/>
      <c r="M53" s="6" t="n"/>
      <c r="N53" s="5" t="n"/>
      <c r="O53" s="7">
        <f>IF(COUNTA(I53:M53)&lt;5,"",MAX(1,COUNTIF(I53:M53,"Yes")))</f>
        <v/>
      </c>
      <c r="P53" s="7">
        <f>IF(OR(E53="",F53="",G53="",H53="",O53="",(Scales!$B$13+Scales!$B$14+Scales!$B$15+Scales!$B$16+Scales!$B$17)=0),"",ROUND(100*((Scales!$B$13*E53+Scales!$B$14*(6-F53)+Scales!$B$15*(6-G53)+Scales!$B$16*(6-H53)+Scales!$B$17*O53)-(Scales!$B$13+Scales!$B$14+Scales!$B$15+Scales!$B$16+Scales!$B$17))/(4*(Scales!$B$13+Scales!$B$14+Scales!$B$15+Scales!$B$16+Scales!$B$17)),0))</f>
        <v/>
      </c>
      <c r="Q53" s="7">
        <f>IF(P53="","",IF(OR(AND(OR(F53&gt;=Scales!$B$18,H53&gt;=Scales!$B$19),TRIM(N53)=""),O53&lt;=Scales!$B$20),"Yes","No"))</f>
        <v/>
      </c>
      <c r="R53" s="8">
        <f>IF(P53="","",IF(Q53="Yes","Prerequisites first",IF(P53&gt;=Scales!$B$21,"Do first",IF(P53&gt;=Scales!$B$22,"Next","Later"))))</f>
        <v/>
      </c>
      <c r="S53" s="7">
        <f>IF(OR(P53="",Q53&lt;&gt;"No"),"",COUNTIFS($P$2:$P$101,"&gt;"&amp;P53,$Q$2:$Q$101,"No")+1)</f>
        <v/>
      </c>
      <c r="T53" s="5" t="n"/>
      <c r="U53" s="5" t="n"/>
    </row>
    <row r="54">
      <c r="A54" s="5" t="n"/>
      <c r="B54" s="5" t="n"/>
      <c r="C54" s="5" t="n"/>
      <c r="D54" s="5" t="n"/>
      <c r="E54" s="6" t="n"/>
      <c r="F54" s="6" t="n"/>
      <c r="G54" s="6" t="n"/>
      <c r="H54" s="6" t="n"/>
      <c r="I54" s="6" t="n"/>
      <c r="J54" s="6" t="n"/>
      <c r="K54" s="6" t="n"/>
      <c r="L54" s="6" t="n"/>
      <c r="M54" s="6" t="n"/>
      <c r="N54" s="5" t="n"/>
      <c r="O54" s="7">
        <f>IF(COUNTA(I54:M54)&lt;5,"",MAX(1,COUNTIF(I54:M54,"Yes")))</f>
        <v/>
      </c>
      <c r="P54" s="7">
        <f>IF(OR(E54="",F54="",G54="",H54="",O54="",(Scales!$B$13+Scales!$B$14+Scales!$B$15+Scales!$B$16+Scales!$B$17)=0),"",ROUND(100*((Scales!$B$13*E54+Scales!$B$14*(6-F54)+Scales!$B$15*(6-G54)+Scales!$B$16*(6-H54)+Scales!$B$17*O54)-(Scales!$B$13+Scales!$B$14+Scales!$B$15+Scales!$B$16+Scales!$B$17))/(4*(Scales!$B$13+Scales!$B$14+Scales!$B$15+Scales!$B$16+Scales!$B$17)),0))</f>
        <v/>
      </c>
      <c r="Q54" s="7">
        <f>IF(P54="","",IF(OR(AND(OR(F54&gt;=Scales!$B$18,H54&gt;=Scales!$B$19),TRIM(N54)=""),O54&lt;=Scales!$B$20),"Yes","No"))</f>
        <v/>
      </c>
      <c r="R54" s="8">
        <f>IF(P54="","",IF(Q54="Yes","Prerequisites first",IF(P54&gt;=Scales!$B$21,"Do first",IF(P54&gt;=Scales!$B$22,"Next","Later"))))</f>
        <v/>
      </c>
      <c r="S54" s="7">
        <f>IF(OR(P54="",Q54&lt;&gt;"No"),"",COUNTIFS($P$2:$P$101,"&gt;"&amp;P54,$Q$2:$Q$101,"No")+1)</f>
        <v/>
      </c>
      <c r="T54" s="5" t="n"/>
      <c r="U54" s="5" t="n"/>
    </row>
    <row r="55">
      <c r="A55" s="5" t="n"/>
      <c r="B55" s="5" t="n"/>
      <c r="C55" s="5" t="n"/>
      <c r="D55" s="5" t="n"/>
      <c r="E55" s="6" t="n"/>
      <c r="F55" s="6" t="n"/>
      <c r="G55" s="6" t="n"/>
      <c r="H55" s="6" t="n"/>
      <c r="I55" s="6" t="n"/>
      <c r="J55" s="6" t="n"/>
      <c r="K55" s="6" t="n"/>
      <c r="L55" s="6" t="n"/>
      <c r="M55" s="6" t="n"/>
      <c r="N55" s="5" t="n"/>
      <c r="O55" s="7">
        <f>IF(COUNTA(I55:M55)&lt;5,"",MAX(1,COUNTIF(I55:M55,"Yes")))</f>
        <v/>
      </c>
      <c r="P55" s="7">
        <f>IF(OR(E55="",F55="",G55="",H55="",O55="",(Scales!$B$13+Scales!$B$14+Scales!$B$15+Scales!$B$16+Scales!$B$17)=0),"",ROUND(100*((Scales!$B$13*E55+Scales!$B$14*(6-F55)+Scales!$B$15*(6-G55)+Scales!$B$16*(6-H55)+Scales!$B$17*O55)-(Scales!$B$13+Scales!$B$14+Scales!$B$15+Scales!$B$16+Scales!$B$17))/(4*(Scales!$B$13+Scales!$B$14+Scales!$B$15+Scales!$B$16+Scales!$B$17)),0))</f>
        <v/>
      </c>
      <c r="Q55" s="7">
        <f>IF(P55="","",IF(OR(AND(OR(F55&gt;=Scales!$B$18,H55&gt;=Scales!$B$19),TRIM(N55)=""),O55&lt;=Scales!$B$20),"Yes","No"))</f>
        <v/>
      </c>
      <c r="R55" s="8">
        <f>IF(P55="","",IF(Q55="Yes","Prerequisites first",IF(P55&gt;=Scales!$B$21,"Do first",IF(P55&gt;=Scales!$B$22,"Next","Later"))))</f>
        <v/>
      </c>
      <c r="S55" s="7">
        <f>IF(OR(P55="",Q55&lt;&gt;"No"),"",COUNTIFS($P$2:$P$101,"&gt;"&amp;P55,$Q$2:$Q$101,"No")+1)</f>
        <v/>
      </c>
      <c r="T55" s="5" t="n"/>
      <c r="U55" s="5" t="n"/>
    </row>
    <row r="56">
      <c r="A56" s="5" t="n"/>
      <c r="B56" s="5" t="n"/>
      <c r="C56" s="5" t="n"/>
      <c r="D56" s="5" t="n"/>
      <c r="E56" s="6" t="n"/>
      <c r="F56" s="6" t="n"/>
      <c r="G56" s="6" t="n"/>
      <c r="H56" s="6" t="n"/>
      <c r="I56" s="6" t="n"/>
      <c r="J56" s="6" t="n"/>
      <c r="K56" s="6" t="n"/>
      <c r="L56" s="6" t="n"/>
      <c r="M56" s="6" t="n"/>
      <c r="N56" s="5" t="n"/>
      <c r="O56" s="7">
        <f>IF(COUNTA(I56:M56)&lt;5,"",MAX(1,COUNTIF(I56:M56,"Yes")))</f>
        <v/>
      </c>
      <c r="P56" s="7">
        <f>IF(OR(E56="",F56="",G56="",H56="",O56="",(Scales!$B$13+Scales!$B$14+Scales!$B$15+Scales!$B$16+Scales!$B$17)=0),"",ROUND(100*((Scales!$B$13*E56+Scales!$B$14*(6-F56)+Scales!$B$15*(6-G56)+Scales!$B$16*(6-H56)+Scales!$B$17*O56)-(Scales!$B$13+Scales!$B$14+Scales!$B$15+Scales!$B$16+Scales!$B$17))/(4*(Scales!$B$13+Scales!$B$14+Scales!$B$15+Scales!$B$16+Scales!$B$17)),0))</f>
        <v/>
      </c>
      <c r="Q56" s="7">
        <f>IF(P56="","",IF(OR(AND(OR(F56&gt;=Scales!$B$18,H56&gt;=Scales!$B$19),TRIM(N56)=""),O56&lt;=Scales!$B$20),"Yes","No"))</f>
        <v/>
      </c>
      <c r="R56" s="8">
        <f>IF(P56="","",IF(Q56="Yes","Prerequisites first",IF(P56&gt;=Scales!$B$21,"Do first",IF(P56&gt;=Scales!$B$22,"Next","Later"))))</f>
        <v/>
      </c>
      <c r="S56" s="7">
        <f>IF(OR(P56="",Q56&lt;&gt;"No"),"",COUNTIFS($P$2:$P$101,"&gt;"&amp;P56,$Q$2:$Q$101,"No")+1)</f>
        <v/>
      </c>
      <c r="T56" s="5" t="n"/>
      <c r="U56" s="5" t="n"/>
    </row>
    <row r="57">
      <c r="A57" s="5" t="n"/>
      <c r="B57" s="5" t="n"/>
      <c r="C57" s="5" t="n"/>
      <c r="D57" s="5" t="n"/>
      <c r="E57" s="6" t="n"/>
      <c r="F57" s="6" t="n"/>
      <c r="G57" s="6" t="n"/>
      <c r="H57" s="6" t="n"/>
      <c r="I57" s="6" t="n"/>
      <c r="J57" s="6" t="n"/>
      <c r="K57" s="6" t="n"/>
      <c r="L57" s="6" t="n"/>
      <c r="M57" s="6" t="n"/>
      <c r="N57" s="5" t="n"/>
      <c r="O57" s="7">
        <f>IF(COUNTA(I57:M57)&lt;5,"",MAX(1,COUNTIF(I57:M57,"Yes")))</f>
        <v/>
      </c>
      <c r="P57" s="7">
        <f>IF(OR(E57="",F57="",G57="",H57="",O57="",(Scales!$B$13+Scales!$B$14+Scales!$B$15+Scales!$B$16+Scales!$B$17)=0),"",ROUND(100*((Scales!$B$13*E57+Scales!$B$14*(6-F57)+Scales!$B$15*(6-G57)+Scales!$B$16*(6-H57)+Scales!$B$17*O57)-(Scales!$B$13+Scales!$B$14+Scales!$B$15+Scales!$B$16+Scales!$B$17))/(4*(Scales!$B$13+Scales!$B$14+Scales!$B$15+Scales!$B$16+Scales!$B$17)),0))</f>
        <v/>
      </c>
      <c r="Q57" s="7">
        <f>IF(P57="","",IF(OR(AND(OR(F57&gt;=Scales!$B$18,H57&gt;=Scales!$B$19),TRIM(N57)=""),O57&lt;=Scales!$B$20),"Yes","No"))</f>
        <v/>
      </c>
      <c r="R57" s="8">
        <f>IF(P57="","",IF(Q57="Yes","Prerequisites first",IF(P57&gt;=Scales!$B$21,"Do first",IF(P57&gt;=Scales!$B$22,"Next","Later"))))</f>
        <v/>
      </c>
      <c r="S57" s="7">
        <f>IF(OR(P57="",Q57&lt;&gt;"No"),"",COUNTIFS($P$2:$P$101,"&gt;"&amp;P57,$Q$2:$Q$101,"No")+1)</f>
        <v/>
      </c>
      <c r="T57" s="5" t="n"/>
      <c r="U57" s="5" t="n"/>
    </row>
    <row r="58">
      <c r="A58" s="5" t="n"/>
      <c r="B58" s="5" t="n"/>
      <c r="C58" s="5" t="n"/>
      <c r="D58" s="5" t="n"/>
      <c r="E58" s="6" t="n"/>
      <c r="F58" s="6" t="n"/>
      <c r="G58" s="6" t="n"/>
      <c r="H58" s="6" t="n"/>
      <c r="I58" s="6" t="n"/>
      <c r="J58" s="6" t="n"/>
      <c r="K58" s="6" t="n"/>
      <c r="L58" s="6" t="n"/>
      <c r="M58" s="6" t="n"/>
      <c r="N58" s="5" t="n"/>
      <c r="O58" s="7">
        <f>IF(COUNTA(I58:M58)&lt;5,"",MAX(1,COUNTIF(I58:M58,"Yes")))</f>
        <v/>
      </c>
      <c r="P58" s="7">
        <f>IF(OR(E58="",F58="",G58="",H58="",O58="",(Scales!$B$13+Scales!$B$14+Scales!$B$15+Scales!$B$16+Scales!$B$17)=0),"",ROUND(100*((Scales!$B$13*E58+Scales!$B$14*(6-F58)+Scales!$B$15*(6-G58)+Scales!$B$16*(6-H58)+Scales!$B$17*O58)-(Scales!$B$13+Scales!$B$14+Scales!$B$15+Scales!$B$16+Scales!$B$17))/(4*(Scales!$B$13+Scales!$B$14+Scales!$B$15+Scales!$B$16+Scales!$B$17)),0))</f>
        <v/>
      </c>
      <c r="Q58" s="7">
        <f>IF(P58="","",IF(OR(AND(OR(F58&gt;=Scales!$B$18,H58&gt;=Scales!$B$19),TRIM(N58)=""),O58&lt;=Scales!$B$20),"Yes","No"))</f>
        <v/>
      </c>
      <c r="R58" s="8">
        <f>IF(P58="","",IF(Q58="Yes","Prerequisites first",IF(P58&gt;=Scales!$B$21,"Do first",IF(P58&gt;=Scales!$B$22,"Next","Later"))))</f>
        <v/>
      </c>
      <c r="S58" s="7">
        <f>IF(OR(P58="",Q58&lt;&gt;"No"),"",COUNTIFS($P$2:$P$101,"&gt;"&amp;P58,$Q$2:$Q$101,"No")+1)</f>
        <v/>
      </c>
      <c r="T58" s="5" t="n"/>
      <c r="U58" s="5" t="n"/>
    </row>
    <row r="59">
      <c r="A59" s="5" t="n"/>
      <c r="B59" s="5" t="n"/>
      <c r="C59" s="5" t="n"/>
      <c r="D59" s="5" t="n"/>
      <c r="E59" s="6" t="n"/>
      <c r="F59" s="6" t="n"/>
      <c r="G59" s="6" t="n"/>
      <c r="H59" s="6" t="n"/>
      <c r="I59" s="6" t="n"/>
      <c r="J59" s="6" t="n"/>
      <c r="K59" s="6" t="n"/>
      <c r="L59" s="6" t="n"/>
      <c r="M59" s="6" t="n"/>
      <c r="N59" s="5" t="n"/>
      <c r="O59" s="7">
        <f>IF(COUNTA(I59:M59)&lt;5,"",MAX(1,COUNTIF(I59:M59,"Yes")))</f>
        <v/>
      </c>
      <c r="P59" s="7">
        <f>IF(OR(E59="",F59="",G59="",H59="",O59="",(Scales!$B$13+Scales!$B$14+Scales!$B$15+Scales!$B$16+Scales!$B$17)=0),"",ROUND(100*((Scales!$B$13*E59+Scales!$B$14*(6-F59)+Scales!$B$15*(6-G59)+Scales!$B$16*(6-H59)+Scales!$B$17*O59)-(Scales!$B$13+Scales!$B$14+Scales!$B$15+Scales!$B$16+Scales!$B$17))/(4*(Scales!$B$13+Scales!$B$14+Scales!$B$15+Scales!$B$16+Scales!$B$17)),0))</f>
        <v/>
      </c>
      <c r="Q59" s="7">
        <f>IF(P59="","",IF(OR(AND(OR(F59&gt;=Scales!$B$18,H59&gt;=Scales!$B$19),TRIM(N59)=""),O59&lt;=Scales!$B$20),"Yes","No"))</f>
        <v/>
      </c>
      <c r="R59" s="8">
        <f>IF(P59="","",IF(Q59="Yes","Prerequisites first",IF(P59&gt;=Scales!$B$21,"Do first",IF(P59&gt;=Scales!$B$22,"Next","Later"))))</f>
        <v/>
      </c>
      <c r="S59" s="7">
        <f>IF(OR(P59="",Q59&lt;&gt;"No"),"",COUNTIFS($P$2:$P$101,"&gt;"&amp;P59,$Q$2:$Q$101,"No")+1)</f>
        <v/>
      </c>
      <c r="T59" s="5" t="n"/>
      <c r="U59" s="5" t="n"/>
    </row>
    <row r="60">
      <c r="A60" s="5" t="n"/>
      <c r="B60" s="5" t="n"/>
      <c r="C60" s="5" t="n"/>
      <c r="D60" s="5" t="n"/>
      <c r="E60" s="6" t="n"/>
      <c r="F60" s="6" t="n"/>
      <c r="G60" s="6" t="n"/>
      <c r="H60" s="6" t="n"/>
      <c r="I60" s="6" t="n"/>
      <c r="J60" s="6" t="n"/>
      <c r="K60" s="6" t="n"/>
      <c r="L60" s="6" t="n"/>
      <c r="M60" s="6" t="n"/>
      <c r="N60" s="5" t="n"/>
      <c r="O60" s="7">
        <f>IF(COUNTA(I60:M60)&lt;5,"",MAX(1,COUNTIF(I60:M60,"Yes")))</f>
        <v/>
      </c>
      <c r="P60" s="7">
        <f>IF(OR(E60="",F60="",G60="",H60="",O60="",(Scales!$B$13+Scales!$B$14+Scales!$B$15+Scales!$B$16+Scales!$B$17)=0),"",ROUND(100*((Scales!$B$13*E60+Scales!$B$14*(6-F60)+Scales!$B$15*(6-G60)+Scales!$B$16*(6-H60)+Scales!$B$17*O60)-(Scales!$B$13+Scales!$B$14+Scales!$B$15+Scales!$B$16+Scales!$B$17))/(4*(Scales!$B$13+Scales!$B$14+Scales!$B$15+Scales!$B$16+Scales!$B$17)),0))</f>
        <v/>
      </c>
      <c r="Q60" s="7">
        <f>IF(P60="","",IF(OR(AND(OR(F60&gt;=Scales!$B$18,H60&gt;=Scales!$B$19),TRIM(N60)=""),O60&lt;=Scales!$B$20),"Yes","No"))</f>
        <v/>
      </c>
      <c r="R60" s="8">
        <f>IF(P60="","",IF(Q60="Yes","Prerequisites first",IF(P60&gt;=Scales!$B$21,"Do first",IF(P60&gt;=Scales!$B$22,"Next","Later"))))</f>
        <v/>
      </c>
      <c r="S60" s="7">
        <f>IF(OR(P60="",Q60&lt;&gt;"No"),"",COUNTIFS($P$2:$P$101,"&gt;"&amp;P60,$Q$2:$Q$101,"No")+1)</f>
        <v/>
      </c>
      <c r="T60" s="5" t="n"/>
      <c r="U60" s="5" t="n"/>
    </row>
    <row r="61">
      <c r="A61" s="5" t="n"/>
      <c r="B61" s="5" t="n"/>
      <c r="C61" s="5" t="n"/>
      <c r="D61" s="5" t="n"/>
      <c r="E61" s="6" t="n"/>
      <c r="F61" s="6" t="n"/>
      <c r="G61" s="6" t="n"/>
      <c r="H61" s="6" t="n"/>
      <c r="I61" s="6" t="n"/>
      <c r="J61" s="6" t="n"/>
      <c r="K61" s="6" t="n"/>
      <c r="L61" s="6" t="n"/>
      <c r="M61" s="6" t="n"/>
      <c r="N61" s="5" t="n"/>
      <c r="O61" s="7">
        <f>IF(COUNTA(I61:M61)&lt;5,"",MAX(1,COUNTIF(I61:M61,"Yes")))</f>
        <v/>
      </c>
      <c r="P61" s="7">
        <f>IF(OR(E61="",F61="",G61="",H61="",O61="",(Scales!$B$13+Scales!$B$14+Scales!$B$15+Scales!$B$16+Scales!$B$17)=0),"",ROUND(100*((Scales!$B$13*E61+Scales!$B$14*(6-F61)+Scales!$B$15*(6-G61)+Scales!$B$16*(6-H61)+Scales!$B$17*O61)-(Scales!$B$13+Scales!$B$14+Scales!$B$15+Scales!$B$16+Scales!$B$17))/(4*(Scales!$B$13+Scales!$B$14+Scales!$B$15+Scales!$B$16+Scales!$B$17)),0))</f>
        <v/>
      </c>
      <c r="Q61" s="7">
        <f>IF(P61="","",IF(OR(AND(OR(F61&gt;=Scales!$B$18,H61&gt;=Scales!$B$19),TRIM(N61)=""),O61&lt;=Scales!$B$20),"Yes","No"))</f>
        <v/>
      </c>
      <c r="R61" s="8">
        <f>IF(P61="","",IF(Q61="Yes","Prerequisites first",IF(P61&gt;=Scales!$B$21,"Do first",IF(P61&gt;=Scales!$B$22,"Next","Later"))))</f>
        <v/>
      </c>
      <c r="S61" s="7">
        <f>IF(OR(P61="",Q61&lt;&gt;"No"),"",COUNTIFS($P$2:$P$101,"&gt;"&amp;P61,$Q$2:$Q$101,"No")+1)</f>
        <v/>
      </c>
      <c r="T61" s="5" t="n"/>
      <c r="U61" s="5" t="n"/>
    </row>
    <row r="62">
      <c r="A62" s="5" t="n"/>
      <c r="B62" s="5" t="n"/>
      <c r="C62" s="5" t="n"/>
      <c r="D62" s="5" t="n"/>
      <c r="E62" s="6" t="n"/>
      <c r="F62" s="6" t="n"/>
      <c r="G62" s="6" t="n"/>
      <c r="H62" s="6" t="n"/>
      <c r="I62" s="6" t="n"/>
      <c r="J62" s="6" t="n"/>
      <c r="K62" s="6" t="n"/>
      <c r="L62" s="6" t="n"/>
      <c r="M62" s="6" t="n"/>
      <c r="N62" s="5" t="n"/>
      <c r="O62" s="7">
        <f>IF(COUNTA(I62:M62)&lt;5,"",MAX(1,COUNTIF(I62:M62,"Yes")))</f>
        <v/>
      </c>
      <c r="P62" s="7">
        <f>IF(OR(E62="",F62="",G62="",H62="",O62="",(Scales!$B$13+Scales!$B$14+Scales!$B$15+Scales!$B$16+Scales!$B$17)=0),"",ROUND(100*((Scales!$B$13*E62+Scales!$B$14*(6-F62)+Scales!$B$15*(6-G62)+Scales!$B$16*(6-H62)+Scales!$B$17*O62)-(Scales!$B$13+Scales!$B$14+Scales!$B$15+Scales!$B$16+Scales!$B$17))/(4*(Scales!$B$13+Scales!$B$14+Scales!$B$15+Scales!$B$16+Scales!$B$17)),0))</f>
        <v/>
      </c>
      <c r="Q62" s="7">
        <f>IF(P62="","",IF(OR(AND(OR(F62&gt;=Scales!$B$18,H62&gt;=Scales!$B$19),TRIM(N62)=""),O62&lt;=Scales!$B$20),"Yes","No"))</f>
        <v/>
      </c>
      <c r="R62" s="8">
        <f>IF(P62="","",IF(Q62="Yes","Prerequisites first",IF(P62&gt;=Scales!$B$21,"Do first",IF(P62&gt;=Scales!$B$22,"Next","Later"))))</f>
        <v/>
      </c>
      <c r="S62" s="7">
        <f>IF(OR(P62="",Q62&lt;&gt;"No"),"",COUNTIFS($P$2:$P$101,"&gt;"&amp;P62,$Q$2:$Q$101,"No")+1)</f>
        <v/>
      </c>
      <c r="T62" s="5" t="n"/>
      <c r="U62" s="5" t="n"/>
    </row>
    <row r="63">
      <c r="A63" s="5" t="n"/>
      <c r="B63" s="5" t="n"/>
      <c r="C63" s="5" t="n"/>
      <c r="D63" s="5" t="n"/>
      <c r="E63" s="6" t="n"/>
      <c r="F63" s="6" t="n"/>
      <c r="G63" s="6" t="n"/>
      <c r="H63" s="6" t="n"/>
      <c r="I63" s="6" t="n"/>
      <c r="J63" s="6" t="n"/>
      <c r="K63" s="6" t="n"/>
      <c r="L63" s="6" t="n"/>
      <c r="M63" s="6" t="n"/>
      <c r="N63" s="5" t="n"/>
      <c r="O63" s="7">
        <f>IF(COUNTA(I63:M63)&lt;5,"",MAX(1,COUNTIF(I63:M63,"Yes")))</f>
        <v/>
      </c>
      <c r="P63" s="7">
        <f>IF(OR(E63="",F63="",G63="",H63="",O63="",(Scales!$B$13+Scales!$B$14+Scales!$B$15+Scales!$B$16+Scales!$B$17)=0),"",ROUND(100*((Scales!$B$13*E63+Scales!$B$14*(6-F63)+Scales!$B$15*(6-G63)+Scales!$B$16*(6-H63)+Scales!$B$17*O63)-(Scales!$B$13+Scales!$B$14+Scales!$B$15+Scales!$B$16+Scales!$B$17))/(4*(Scales!$B$13+Scales!$B$14+Scales!$B$15+Scales!$B$16+Scales!$B$17)),0))</f>
        <v/>
      </c>
      <c r="Q63" s="7">
        <f>IF(P63="","",IF(OR(AND(OR(F63&gt;=Scales!$B$18,H63&gt;=Scales!$B$19),TRIM(N63)=""),O63&lt;=Scales!$B$20),"Yes","No"))</f>
        <v/>
      </c>
      <c r="R63" s="8">
        <f>IF(P63="","",IF(Q63="Yes","Prerequisites first",IF(P63&gt;=Scales!$B$21,"Do first",IF(P63&gt;=Scales!$B$22,"Next","Later"))))</f>
        <v/>
      </c>
      <c r="S63" s="7">
        <f>IF(OR(P63="",Q63&lt;&gt;"No"),"",COUNTIFS($P$2:$P$101,"&gt;"&amp;P63,$Q$2:$Q$101,"No")+1)</f>
        <v/>
      </c>
      <c r="T63" s="5" t="n"/>
      <c r="U63" s="5" t="n"/>
    </row>
    <row r="64">
      <c r="A64" s="5" t="n"/>
      <c r="B64" s="5" t="n"/>
      <c r="C64" s="5" t="n"/>
      <c r="D64" s="5" t="n"/>
      <c r="E64" s="6" t="n"/>
      <c r="F64" s="6" t="n"/>
      <c r="G64" s="6" t="n"/>
      <c r="H64" s="6" t="n"/>
      <c r="I64" s="6" t="n"/>
      <c r="J64" s="6" t="n"/>
      <c r="K64" s="6" t="n"/>
      <c r="L64" s="6" t="n"/>
      <c r="M64" s="6" t="n"/>
      <c r="N64" s="5" t="n"/>
      <c r="O64" s="7">
        <f>IF(COUNTA(I64:M64)&lt;5,"",MAX(1,COUNTIF(I64:M64,"Yes")))</f>
        <v/>
      </c>
      <c r="P64" s="7">
        <f>IF(OR(E64="",F64="",G64="",H64="",O64="",(Scales!$B$13+Scales!$B$14+Scales!$B$15+Scales!$B$16+Scales!$B$17)=0),"",ROUND(100*((Scales!$B$13*E64+Scales!$B$14*(6-F64)+Scales!$B$15*(6-G64)+Scales!$B$16*(6-H64)+Scales!$B$17*O64)-(Scales!$B$13+Scales!$B$14+Scales!$B$15+Scales!$B$16+Scales!$B$17))/(4*(Scales!$B$13+Scales!$B$14+Scales!$B$15+Scales!$B$16+Scales!$B$17)),0))</f>
        <v/>
      </c>
      <c r="Q64" s="7">
        <f>IF(P64="","",IF(OR(AND(OR(F64&gt;=Scales!$B$18,H64&gt;=Scales!$B$19),TRIM(N64)=""),O64&lt;=Scales!$B$20),"Yes","No"))</f>
        <v/>
      </c>
      <c r="R64" s="8">
        <f>IF(P64="","",IF(Q64="Yes","Prerequisites first",IF(P64&gt;=Scales!$B$21,"Do first",IF(P64&gt;=Scales!$B$22,"Next","Later"))))</f>
        <v/>
      </c>
      <c r="S64" s="7">
        <f>IF(OR(P64="",Q64&lt;&gt;"No"),"",COUNTIFS($P$2:$P$101,"&gt;"&amp;P64,$Q$2:$Q$101,"No")+1)</f>
        <v/>
      </c>
      <c r="T64" s="5" t="n"/>
      <c r="U64" s="5" t="n"/>
    </row>
    <row r="65">
      <c r="A65" s="5" t="n"/>
      <c r="B65" s="5" t="n"/>
      <c r="C65" s="5" t="n"/>
      <c r="D65" s="5" t="n"/>
      <c r="E65" s="6" t="n"/>
      <c r="F65" s="6" t="n"/>
      <c r="G65" s="6" t="n"/>
      <c r="H65" s="6" t="n"/>
      <c r="I65" s="6" t="n"/>
      <c r="J65" s="6" t="n"/>
      <c r="K65" s="6" t="n"/>
      <c r="L65" s="6" t="n"/>
      <c r="M65" s="6" t="n"/>
      <c r="N65" s="5" t="n"/>
      <c r="O65" s="7">
        <f>IF(COUNTA(I65:M65)&lt;5,"",MAX(1,COUNTIF(I65:M65,"Yes")))</f>
        <v/>
      </c>
      <c r="P65" s="7">
        <f>IF(OR(E65="",F65="",G65="",H65="",O65="",(Scales!$B$13+Scales!$B$14+Scales!$B$15+Scales!$B$16+Scales!$B$17)=0),"",ROUND(100*((Scales!$B$13*E65+Scales!$B$14*(6-F65)+Scales!$B$15*(6-G65)+Scales!$B$16*(6-H65)+Scales!$B$17*O65)-(Scales!$B$13+Scales!$B$14+Scales!$B$15+Scales!$B$16+Scales!$B$17))/(4*(Scales!$B$13+Scales!$B$14+Scales!$B$15+Scales!$B$16+Scales!$B$17)),0))</f>
        <v/>
      </c>
      <c r="Q65" s="7">
        <f>IF(P65="","",IF(OR(AND(OR(F65&gt;=Scales!$B$18,H65&gt;=Scales!$B$19),TRIM(N65)=""),O65&lt;=Scales!$B$20),"Yes","No"))</f>
        <v/>
      </c>
      <c r="R65" s="8">
        <f>IF(P65="","",IF(Q65="Yes","Prerequisites first",IF(P65&gt;=Scales!$B$21,"Do first",IF(P65&gt;=Scales!$B$22,"Next","Later"))))</f>
        <v/>
      </c>
      <c r="S65" s="7">
        <f>IF(OR(P65="",Q65&lt;&gt;"No"),"",COUNTIFS($P$2:$P$101,"&gt;"&amp;P65,$Q$2:$Q$101,"No")+1)</f>
        <v/>
      </c>
      <c r="T65" s="5" t="n"/>
      <c r="U65" s="5" t="n"/>
    </row>
    <row r="66">
      <c r="A66" s="5" t="n"/>
      <c r="B66" s="5" t="n"/>
      <c r="C66" s="5" t="n"/>
      <c r="D66" s="5" t="n"/>
      <c r="E66" s="6" t="n"/>
      <c r="F66" s="6" t="n"/>
      <c r="G66" s="6" t="n"/>
      <c r="H66" s="6" t="n"/>
      <c r="I66" s="6" t="n"/>
      <c r="J66" s="6" t="n"/>
      <c r="K66" s="6" t="n"/>
      <c r="L66" s="6" t="n"/>
      <c r="M66" s="6" t="n"/>
      <c r="N66" s="5" t="n"/>
      <c r="O66" s="7">
        <f>IF(COUNTA(I66:M66)&lt;5,"",MAX(1,COUNTIF(I66:M66,"Yes")))</f>
        <v/>
      </c>
      <c r="P66" s="7">
        <f>IF(OR(E66="",F66="",G66="",H66="",O66="",(Scales!$B$13+Scales!$B$14+Scales!$B$15+Scales!$B$16+Scales!$B$17)=0),"",ROUND(100*((Scales!$B$13*E66+Scales!$B$14*(6-F66)+Scales!$B$15*(6-G66)+Scales!$B$16*(6-H66)+Scales!$B$17*O66)-(Scales!$B$13+Scales!$B$14+Scales!$B$15+Scales!$B$16+Scales!$B$17))/(4*(Scales!$B$13+Scales!$B$14+Scales!$B$15+Scales!$B$16+Scales!$B$17)),0))</f>
        <v/>
      </c>
      <c r="Q66" s="7">
        <f>IF(P66="","",IF(OR(AND(OR(F66&gt;=Scales!$B$18,H66&gt;=Scales!$B$19),TRIM(N66)=""),O66&lt;=Scales!$B$20),"Yes","No"))</f>
        <v/>
      </c>
      <c r="R66" s="8">
        <f>IF(P66="","",IF(Q66="Yes","Prerequisites first",IF(P66&gt;=Scales!$B$21,"Do first",IF(P66&gt;=Scales!$B$22,"Next","Later"))))</f>
        <v/>
      </c>
      <c r="S66" s="7">
        <f>IF(OR(P66="",Q66&lt;&gt;"No"),"",COUNTIFS($P$2:$P$101,"&gt;"&amp;P66,$Q$2:$Q$101,"No")+1)</f>
        <v/>
      </c>
      <c r="T66" s="5" t="n"/>
      <c r="U66" s="5" t="n"/>
    </row>
    <row r="67">
      <c r="A67" s="5" t="n"/>
      <c r="B67" s="5" t="n"/>
      <c r="C67" s="5" t="n"/>
      <c r="D67" s="5" t="n"/>
      <c r="E67" s="6" t="n"/>
      <c r="F67" s="6" t="n"/>
      <c r="G67" s="6" t="n"/>
      <c r="H67" s="6" t="n"/>
      <c r="I67" s="6" t="n"/>
      <c r="J67" s="6" t="n"/>
      <c r="K67" s="6" t="n"/>
      <c r="L67" s="6" t="n"/>
      <c r="M67" s="6" t="n"/>
      <c r="N67" s="5" t="n"/>
      <c r="O67" s="7">
        <f>IF(COUNTA(I67:M67)&lt;5,"",MAX(1,COUNTIF(I67:M67,"Yes")))</f>
        <v/>
      </c>
      <c r="P67" s="7">
        <f>IF(OR(E67="",F67="",G67="",H67="",O67="",(Scales!$B$13+Scales!$B$14+Scales!$B$15+Scales!$B$16+Scales!$B$17)=0),"",ROUND(100*((Scales!$B$13*E67+Scales!$B$14*(6-F67)+Scales!$B$15*(6-G67)+Scales!$B$16*(6-H67)+Scales!$B$17*O67)-(Scales!$B$13+Scales!$B$14+Scales!$B$15+Scales!$B$16+Scales!$B$17))/(4*(Scales!$B$13+Scales!$B$14+Scales!$B$15+Scales!$B$16+Scales!$B$17)),0))</f>
        <v/>
      </c>
      <c r="Q67" s="7">
        <f>IF(P67="","",IF(OR(AND(OR(F67&gt;=Scales!$B$18,H67&gt;=Scales!$B$19),TRIM(N67)=""),O67&lt;=Scales!$B$20),"Yes","No"))</f>
        <v/>
      </c>
      <c r="R67" s="8">
        <f>IF(P67="","",IF(Q67="Yes","Prerequisites first",IF(P67&gt;=Scales!$B$21,"Do first",IF(P67&gt;=Scales!$B$22,"Next","Later"))))</f>
        <v/>
      </c>
      <c r="S67" s="7">
        <f>IF(OR(P67="",Q67&lt;&gt;"No"),"",COUNTIFS($P$2:$P$101,"&gt;"&amp;P67,$Q$2:$Q$101,"No")+1)</f>
        <v/>
      </c>
      <c r="T67" s="5" t="n"/>
      <c r="U67" s="5" t="n"/>
    </row>
    <row r="68">
      <c r="A68" s="5" t="n"/>
      <c r="B68" s="5" t="n"/>
      <c r="C68" s="5" t="n"/>
      <c r="D68" s="5" t="n"/>
      <c r="E68" s="6" t="n"/>
      <c r="F68" s="6" t="n"/>
      <c r="G68" s="6" t="n"/>
      <c r="H68" s="6" t="n"/>
      <c r="I68" s="6" t="n"/>
      <c r="J68" s="6" t="n"/>
      <c r="K68" s="6" t="n"/>
      <c r="L68" s="6" t="n"/>
      <c r="M68" s="6" t="n"/>
      <c r="N68" s="5" t="n"/>
      <c r="O68" s="7">
        <f>IF(COUNTA(I68:M68)&lt;5,"",MAX(1,COUNTIF(I68:M68,"Yes")))</f>
        <v/>
      </c>
      <c r="P68" s="7">
        <f>IF(OR(E68="",F68="",G68="",H68="",O68="",(Scales!$B$13+Scales!$B$14+Scales!$B$15+Scales!$B$16+Scales!$B$17)=0),"",ROUND(100*((Scales!$B$13*E68+Scales!$B$14*(6-F68)+Scales!$B$15*(6-G68)+Scales!$B$16*(6-H68)+Scales!$B$17*O68)-(Scales!$B$13+Scales!$B$14+Scales!$B$15+Scales!$B$16+Scales!$B$17))/(4*(Scales!$B$13+Scales!$B$14+Scales!$B$15+Scales!$B$16+Scales!$B$17)),0))</f>
        <v/>
      </c>
      <c r="Q68" s="7">
        <f>IF(P68="","",IF(OR(AND(OR(F68&gt;=Scales!$B$18,H68&gt;=Scales!$B$19),TRIM(N68)=""),O68&lt;=Scales!$B$20),"Yes","No"))</f>
        <v/>
      </c>
      <c r="R68" s="8">
        <f>IF(P68="","",IF(Q68="Yes","Prerequisites first",IF(P68&gt;=Scales!$B$21,"Do first",IF(P68&gt;=Scales!$B$22,"Next","Later"))))</f>
        <v/>
      </c>
      <c r="S68" s="7">
        <f>IF(OR(P68="",Q68&lt;&gt;"No"),"",COUNTIFS($P$2:$P$101,"&gt;"&amp;P68,$Q$2:$Q$101,"No")+1)</f>
        <v/>
      </c>
      <c r="T68" s="5" t="n"/>
      <c r="U68" s="5" t="n"/>
    </row>
    <row r="69">
      <c r="A69" s="5" t="n"/>
      <c r="B69" s="5" t="n"/>
      <c r="C69" s="5" t="n"/>
      <c r="D69" s="5" t="n"/>
      <c r="E69" s="6" t="n"/>
      <c r="F69" s="6" t="n"/>
      <c r="G69" s="6" t="n"/>
      <c r="H69" s="6" t="n"/>
      <c r="I69" s="6" t="n"/>
      <c r="J69" s="6" t="n"/>
      <c r="K69" s="6" t="n"/>
      <c r="L69" s="6" t="n"/>
      <c r="M69" s="6" t="n"/>
      <c r="N69" s="5" t="n"/>
      <c r="O69" s="7">
        <f>IF(COUNTA(I69:M69)&lt;5,"",MAX(1,COUNTIF(I69:M69,"Yes")))</f>
        <v/>
      </c>
      <c r="P69" s="7">
        <f>IF(OR(E69="",F69="",G69="",H69="",O69="",(Scales!$B$13+Scales!$B$14+Scales!$B$15+Scales!$B$16+Scales!$B$17)=0),"",ROUND(100*((Scales!$B$13*E69+Scales!$B$14*(6-F69)+Scales!$B$15*(6-G69)+Scales!$B$16*(6-H69)+Scales!$B$17*O69)-(Scales!$B$13+Scales!$B$14+Scales!$B$15+Scales!$B$16+Scales!$B$17))/(4*(Scales!$B$13+Scales!$B$14+Scales!$B$15+Scales!$B$16+Scales!$B$17)),0))</f>
        <v/>
      </c>
      <c r="Q69" s="7">
        <f>IF(P69="","",IF(OR(AND(OR(F69&gt;=Scales!$B$18,H69&gt;=Scales!$B$19),TRIM(N69)=""),O69&lt;=Scales!$B$20),"Yes","No"))</f>
        <v/>
      </c>
      <c r="R69" s="8">
        <f>IF(P69="","",IF(Q69="Yes","Prerequisites first",IF(P69&gt;=Scales!$B$21,"Do first",IF(P69&gt;=Scales!$B$22,"Next","Later"))))</f>
        <v/>
      </c>
      <c r="S69" s="7">
        <f>IF(OR(P69="",Q69&lt;&gt;"No"),"",COUNTIFS($P$2:$P$101,"&gt;"&amp;P69,$Q$2:$Q$101,"No")+1)</f>
        <v/>
      </c>
      <c r="T69" s="5" t="n"/>
      <c r="U69" s="5" t="n"/>
    </row>
    <row r="70">
      <c r="A70" s="5" t="n"/>
      <c r="B70" s="5" t="n"/>
      <c r="C70" s="5" t="n"/>
      <c r="D70" s="5" t="n"/>
      <c r="E70" s="6" t="n"/>
      <c r="F70" s="6" t="n"/>
      <c r="G70" s="6" t="n"/>
      <c r="H70" s="6" t="n"/>
      <c r="I70" s="6" t="n"/>
      <c r="J70" s="6" t="n"/>
      <c r="K70" s="6" t="n"/>
      <c r="L70" s="6" t="n"/>
      <c r="M70" s="6" t="n"/>
      <c r="N70" s="5" t="n"/>
      <c r="O70" s="7">
        <f>IF(COUNTA(I70:M70)&lt;5,"",MAX(1,COUNTIF(I70:M70,"Yes")))</f>
        <v/>
      </c>
      <c r="P70" s="7">
        <f>IF(OR(E70="",F70="",G70="",H70="",O70="",(Scales!$B$13+Scales!$B$14+Scales!$B$15+Scales!$B$16+Scales!$B$17)=0),"",ROUND(100*((Scales!$B$13*E70+Scales!$B$14*(6-F70)+Scales!$B$15*(6-G70)+Scales!$B$16*(6-H70)+Scales!$B$17*O70)-(Scales!$B$13+Scales!$B$14+Scales!$B$15+Scales!$B$16+Scales!$B$17))/(4*(Scales!$B$13+Scales!$B$14+Scales!$B$15+Scales!$B$16+Scales!$B$17)),0))</f>
        <v/>
      </c>
      <c r="Q70" s="7">
        <f>IF(P70="","",IF(OR(AND(OR(F70&gt;=Scales!$B$18,H70&gt;=Scales!$B$19),TRIM(N70)=""),O70&lt;=Scales!$B$20),"Yes","No"))</f>
        <v/>
      </c>
      <c r="R70" s="8">
        <f>IF(P70="","",IF(Q70="Yes","Prerequisites first",IF(P70&gt;=Scales!$B$21,"Do first",IF(P70&gt;=Scales!$B$22,"Next","Later"))))</f>
        <v/>
      </c>
      <c r="S70" s="7">
        <f>IF(OR(P70="",Q70&lt;&gt;"No"),"",COUNTIFS($P$2:$P$101,"&gt;"&amp;P70,$Q$2:$Q$101,"No")+1)</f>
        <v/>
      </c>
      <c r="T70" s="5" t="n"/>
      <c r="U70" s="5" t="n"/>
    </row>
    <row r="71">
      <c r="A71" s="5" t="n"/>
      <c r="B71" s="5" t="n"/>
      <c r="C71" s="5" t="n"/>
      <c r="D71" s="5" t="n"/>
      <c r="E71" s="6" t="n"/>
      <c r="F71" s="6" t="n"/>
      <c r="G71" s="6" t="n"/>
      <c r="H71" s="6" t="n"/>
      <c r="I71" s="6" t="n"/>
      <c r="J71" s="6" t="n"/>
      <c r="K71" s="6" t="n"/>
      <c r="L71" s="6" t="n"/>
      <c r="M71" s="6" t="n"/>
      <c r="N71" s="5" t="n"/>
      <c r="O71" s="7">
        <f>IF(COUNTA(I71:M71)&lt;5,"",MAX(1,COUNTIF(I71:M71,"Yes")))</f>
        <v/>
      </c>
      <c r="P71" s="7">
        <f>IF(OR(E71="",F71="",G71="",H71="",O71="",(Scales!$B$13+Scales!$B$14+Scales!$B$15+Scales!$B$16+Scales!$B$17)=0),"",ROUND(100*((Scales!$B$13*E71+Scales!$B$14*(6-F71)+Scales!$B$15*(6-G71)+Scales!$B$16*(6-H71)+Scales!$B$17*O71)-(Scales!$B$13+Scales!$B$14+Scales!$B$15+Scales!$B$16+Scales!$B$17))/(4*(Scales!$B$13+Scales!$B$14+Scales!$B$15+Scales!$B$16+Scales!$B$17)),0))</f>
        <v/>
      </c>
      <c r="Q71" s="7">
        <f>IF(P71="","",IF(OR(AND(OR(F71&gt;=Scales!$B$18,H71&gt;=Scales!$B$19),TRIM(N71)=""),O71&lt;=Scales!$B$20),"Yes","No"))</f>
        <v/>
      </c>
      <c r="R71" s="8">
        <f>IF(P71="","",IF(Q71="Yes","Prerequisites first",IF(P71&gt;=Scales!$B$21,"Do first",IF(P71&gt;=Scales!$B$22,"Next","Later"))))</f>
        <v/>
      </c>
      <c r="S71" s="7">
        <f>IF(OR(P71="",Q71&lt;&gt;"No"),"",COUNTIFS($P$2:$P$101,"&gt;"&amp;P71,$Q$2:$Q$101,"No")+1)</f>
        <v/>
      </c>
      <c r="T71" s="5" t="n"/>
      <c r="U71" s="5" t="n"/>
    </row>
    <row r="72">
      <c r="A72" s="5" t="n"/>
      <c r="B72" s="5" t="n"/>
      <c r="C72" s="5" t="n"/>
      <c r="D72" s="5" t="n"/>
      <c r="E72" s="6" t="n"/>
      <c r="F72" s="6" t="n"/>
      <c r="G72" s="6" t="n"/>
      <c r="H72" s="6" t="n"/>
      <c r="I72" s="6" t="n"/>
      <c r="J72" s="6" t="n"/>
      <c r="K72" s="6" t="n"/>
      <c r="L72" s="6" t="n"/>
      <c r="M72" s="6" t="n"/>
      <c r="N72" s="5" t="n"/>
      <c r="O72" s="7">
        <f>IF(COUNTA(I72:M72)&lt;5,"",MAX(1,COUNTIF(I72:M72,"Yes")))</f>
        <v/>
      </c>
      <c r="P72" s="7">
        <f>IF(OR(E72="",F72="",G72="",H72="",O72="",(Scales!$B$13+Scales!$B$14+Scales!$B$15+Scales!$B$16+Scales!$B$17)=0),"",ROUND(100*((Scales!$B$13*E72+Scales!$B$14*(6-F72)+Scales!$B$15*(6-G72)+Scales!$B$16*(6-H72)+Scales!$B$17*O72)-(Scales!$B$13+Scales!$B$14+Scales!$B$15+Scales!$B$16+Scales!$B$17))/(4*(Scales!$B$13+Scales!$B$14+Scales!$B$15+Scales!$B$16+Scales!$B$17)),0))</f>
        <v/>
      </c>
      <c r="Q72" s="7">
        <f>IF(P72="","",IF(OR(AND(OR(F72&gt;=Scales!$B$18,H72&gt;=Scales!$B$19),TRIM(N72)=""),O72&lt;=Scales!$B$20),"Yes","No"))</f>
        <v/>
      </c>
      <c r="R72" s="8">
        <f>IF(P72="","",IF(Q72="Yes","Prerequisites first",IF(P72&gt;=Scales!$B$21,"Do first",IF(P72&gt;=Scales!$B$22,"Next","Later"))))</f>
        <v/>
      </c>
      <c r="S72" s="7">
        <f>IF(OR(P72="",Q72&lt;&gt;"No"),"",COUNTIFS($P$2:$P$101,"&gt;"&amp;P72,$Q$2:$Q$101,"No")+1)</f>
        <v/>
      </c>
      <c r="T72" s="5" t="n"/>
      <c r="U72" s="5" t="n"/>
    </row>
    <row r="73">
      <c r="A73" s="5" t="n"/>
      <c r="B73" s="5" t="n"/>
      <c r="C73" s="5" t="n"/>
      <c r="D73" s="5" t="n"/>
      <c r="E73" s="6" t="n"/>
      <c r="F73" s="6" t="n"/>
      <c r="G73" s="6" t="n"/>
      <c r="H73" s="6" t="n"/>
      <c r="I73" s="6" t="n"/>
      <c r="J73" s="6" t="n"/>
      <c r="K73" s="6" t="n"/>
      <c r="L73" s="6" t="n"/>
      <c r="M73" s="6" t="n"/>
      <c r="N73" s="5" t="n"/>
      <c r="O73" s="7">
        <f>IF(COUNTA(I73:M73)&lt;5,"",MAX(1,COUNTIF(I73:M73,"Yes")))</f>
        <v/>
      </c>
      <c r="P73" s="7">
        <f>IF(OR(E73="",F73="",G73="",H73="",O73="",(Scales!$B$13+Scales!$B$14+Scales!$B$15+Scales!$B$16+Scales!$B$17)=0),"",ROUND(100*((Scales!$B$13*E73+Scales!$B$14*(6-F73)+Scales!$B$15*(6-G73)+Scales!$B$16*(6-H73)+Scales!$B$17*O73)-(Scales!$B$13+Scales!$B$14+Scales!$B$15+Scales!$B$16+Scales!$B$17))/(4*(Scales!$B$13+Scales!$B$14+Scales!$B$15+Scales!$B$16+Scales!$B$17)),0))</f>
        <v/>
      </c>
      <c r="Q73" s="7">
        <f>IF(P73="","",IF(OR(AND(OR(F73&gt;=Scales!$B$18,H73&gt;=Scales!$B$19),TRIM(N73)=""),O73&lt;=Scales!$B$20),"Yes","No"))</f>
        <v/>
      </c>
      <c r="R73" s="8">
        <f>IF(P73="","",IF(Q73="Yes","Prerequisites first",IF(P73&gt;=Scales!$B$21,"Do first",IF(P73&gt;=Scales!$B$22,"Next","Later"))))</f>
        <v/>
      </c>
      <c r="S73" s="7">
        <f>IF(OR(P73="",Q73&lt;&gt;"No"),"",COUNTIFS($P$2:$P$101,"&gt;"&amp;P73,$Q$2:$Q$101,"No")+1)</f>
        <v/>
      </c>
      <c r="T73" s="5" t="n"/>
      <c r="U73" s="5" t="n"/>
    </row>
    <row r="74">
      <c r="A74" s="5" t="n"/>
      <c r="B74" s="5" t="n"/>
      <c r="C74" s="5" t="n"/>
      <c r="D74" s="5" t="n"/>
      <c r="E74" s="6" t="n"/>
      <c r="F74" s="6" t="n"/>
      <c r="G74" s="6" t="n"/>
      <c r="H74" s="6" t="n"/>
      <c r="I74" s="6" t="n"/>
      <c r="J74" s="6" t="n"/>
      <c r="K74" s="6" t="n"/>
      <c r="L74" s="6" t="n"/>
      <c r="M74" s="6" t="n"/>
      <c r="N74" s="5" t="n"/>
      <c r="O74" s="7">
        <f>IF(COUNTA(I74:M74)&lt;5,"",MAX(1,COUNTIF(I74:M74,"Yes")))</f>
        <v/>
      </c>
      <c r="P74" s="7">
        <f>IF(OR(E74="",F74="",G74="",H74="",O74="",(Scales!$B$13+Scales!$B$14+Scales!$B$15+Scales!$B$16+Scales!$B$17)=0),"",ROUND(100*((Scales!$B$13*E74+Scales!$B$14*(6-F74)+Scales!$B$15*(6-G74)+Scales!$B$16*(6-H74)+Scales!$B$17*O74)-(Scales!$B$13+Scales!$B$14+Scales!$B$15+Scales!$B$16+Scales!$B$17))/(4*(Scales!$B$13+Scales!$B$14+Scales!$B$15+Scales!$B$16+Scales!$B$17)),0))</f>
        <v/>
      </c>
      <c r="Q74" s="7">
        <f>IF(P74="","",IF(OR(AND(OR(F74&gt;=Scales!$B$18,H74&gt;=Scales!$B$19),TRIM(N74)=""),O74&lt;=Scales!$B$20),"Yes","No"))</f>
        <v/>
      </c>
      <c r="R74" s="8">
        <f>IF(P74="","",IF(Q74="Yes","Prerequisites first",IF(P74&gt;=Scales!$B$21,"Do first",IF(P74&gt;=Scales!$B$22,"Next","Later"))))</f>
        <v/>
      </c>
      <c r="S74" s="7">
        <f>IF(OR(P74="",Q74&lt;&gt;"No"),"",COUNTIFS($P$2:$P$101,"&gt;"&amp;P74,$Q$2:$Q$101,"No")+1)</f>
        <v/>
      </c>
      <c r="T74" s="5" t="n"/>
      <c r="U74" s="5" t="n"/>
    </row>
    <row r="75">
      <c r="A75" s="5" t="n"/>
      <c r="B75" s="5" t="n"/>
      <c r="C75" s="5" t="n"/>
      <c r="D75" s="5" t="n"/>
      <c r="E75" s="6" t="n"/>
      <c r="F75" s="6" t="n"/>
      <c r="G75" s="6" t="n"/>
      <c r="H75" s="6" t="n"/>
      <c r="I75" s="6" t="n"/>
      <c r="J75" s="6" t="n"/>
      <c r="K75" s="6" t="n"/>
      <c r="L75" s="6" t="n"/>
      <c r="M75" s="6" t="n"/>
      <c r="N75" s="5" t="n"/>
      <c r="O75" s="7">
        <f>IF(COUNTA(I75:M75)&lt;5,"",MAX(1,COUNTIF(I75:M75,"Yes")))</f>
        <v/>
      </c>
      <c r="P75" s="7">
        <f>IF(OR(E75="",F75="",G75="",H75="",O75="",(Scales!$B$13+Scales!$B$14+Scales!$B$15+Scales!$B$16+Scales!$B$17)=0),"",ROUND(100*((Scales!$B$13*E75+Scales!$B$14*(6-F75)+Scales!$B$15*(6-G75)+Scales!$B$16*(6-H75)+Scales!$B$17*O75)-(Scales!$B$13+Scales!$B$14+Scales!$B$15+Scales!$B$16+Scales!$B$17))/(4*(Scales!$B$13+Scales!$B$14+Scales!$B$15+Scales!$B$16+Scales!$B$17)),0))</f>
        <v/>
      </c>
      <c r="Q75" s="7">
        <f>IF(P75="","",IF(OR(AND(OR(F75&gt;=Scales!$B$18,H75&gt;=Scales!$B$19),TRIM(N75)=""),O75&lt;=Scales!$B$20),"Yes","No"))</f>
        <v/>
      </c>
      <c r="R75" s="8">
        <f>IF(P75="","",IF(Q75="Yes","Prerequisites first",IF(P75&gt;=Scales!$B$21,"Do first",IF(P75&gt;=Scales!$B$22,"Next","Later"))))</f>
        <v/>
      </c>
      <c r="S75" s="7">
        <f>IF(OR(P75="",Q75&lt;&gt;"No"),"",COUNTIFS($P$2:$P$101,"&gt;"&amp;P75,$Q$2:$Q$101,"No")+1)</f>
        <v/>
      </c>
      <c r="T75" s="5" t="n"/>
      <c r="U75" s="5" t="n"/>
    </row>
    <row r="76">
      <c r="A76" s="5" t="n"/>
      <c r="B76" s="5" t="n"/>
      <c r="C76" s="5" t="n"/>
      <c r="D76" s="5" t="n"/>
      <c r="E76" s="6" t="n"/>
      <c r="F76" s="6" t="n"/>
      <c r="G76" s="6" t="n"/>
      <c r="H76" s="6" t="n"/>
      <c r="I76" s="6" t="n"/>
      <c r="J76" s="6" t="n"/>
      <c r="K76" s="6" t="n"/>
      <c r="L76" s="6" t="n"/>
      <c r="M76" s="6" t="n"/>
      <c r="N76" s="5" t="n"/>
      <c r="O76" s="7">
        <f>IF(COUNTA(I76:M76)&lt;5,"",MAX(1,COUNTIF(I76:M76,"Yes")))</f>
        <v/>
      </c>
      <c r="P76" s="7">
        <f>IF(OR(E76="",F76="",G76="",H76="",O76="",(Scales!$B$13+Scales!$B$14+Scales!$B$15+Scales!$B$16+Scales!$B$17)=0),"",ROUND(100*((Scales!$B$13*E76+Scales!$B$14*(6-F76)+Scales!$B$15*(6-G76)+Scales!$B$16*(6-H76)+Scales!$B$17*O76)-(Scales!$B$13+Scales!$B$14+Scales!$B$15+Scales!$B$16+Scales!$B$17))/(4*(Scales!$B$13+Scales!$B$14+Scales!$B$15+Scales!$B$16+Scales!$B$17)),0))</f>
        <v/>
      </c>
      <c r="Q76" s="7">
        <f>IF(P76="","",IF(OR(AND(OR(F76&gt;=Scales!$B$18,H76&gt;=Scales!$B$19),TRIM(N76)=""),O76&lt;=Scales!$B$20),"Yes","No"))</f>
        <v/>
      </c>
      <c r="R76" s="8">
        <f>IF(P76="","",IF(Q76="Yes","Prerequisites first",IF(P76&gt;=Scales!$B$21,"Do first",IF(P76&gt;=Scales!$B$22,"Next","Later"))))</f>
        <v/>
      </c>
      <c r="S76" s="7">
        <f>IF(OR(P76="",Q76&lt;&gt;"No"),"",COUNTIFS($P$2:$P$101,"&gt;"&amp;P76,$Q$2:$Q$101,"No")+1)</f>
        <v/>
      </c>
      <c r="T76" s="5" t="n"/>
      <c r="U76" s="5" t="n"/>
    </row>
    <row r="77">
      <c r="A77" s="5" t="n"/>
      <c r="B77" s="5" t="n"/>
      <c r="C77" s="5" t="n"/>
      <c r="D77" s="5" t="n"/>
      <c r="E77" s="6" t="n"/>
      <c r="F77" s="6" t="n"/>
      <c r="G77" s="6" t="n"/>
      <c r="H77" s="6" t="n"/>
      <c r="I77" s="6" t="n"/>
      <c r="J77" s="6" t="n"/>
      <c r="K77" s="6" t="n"/>
      <c r="L77" s="6" t="n"/>
      <c r="M77" s="6" t="n"/>
      <c r="N77" s="5" t="n"/>
      <c r="O77" s="7">
        <f>IF(COUNTA(I77:M77)&lt;5,"",MAX(1,COUNTIF(I77:M77,"Yes")))</f>
        <v/>
      </c>
      <c r="P77" s="7">
        <f>IF(OR(E77="",F77="",G77="",H77="",O77="",(Scales!$B$13+Scales!$B$14+Scales!$B$15+Scales!$B$16+Scales!$B$17)=0),"",ROUND(100*((Scales!$B$13*E77+Scales!$B$14*(6-F77)+Scales!$B$15*(6-G77)+Scales!$B$16*(6-H77)+Scales!$B$17*O77)-(Scales!$B$13+Scales!$B$14+Scales!$B$15+Scales!$B$16+Scales!$B$17))/(4*(Scales!$B$13+Scales!$B$14+Scales!$B$15+Scales!$B$16+Scales!$B$17)),0))</f>
        <v/>
      </c>
      <c r="Q77" s="7">
        <f>IF(P77="","",IF(OR(AND(OR(F77&gt;=Scales!$B$18,H77&gt;=Scales!$B$19),TRIM(N77)=""),O77&lt;=Scales!$B$20),"Yes","No"))</f>
        <v/>
      </c>
      <c r="R77" s="8">
        <f>IF(P77="","",IF(Q77="Yes","Prerequisites first",IF(P77&gt;=Scales!$B$21,"Do first",IF(P77&gt;=Scales!$B$22,"Next","Later"))))</f>
        <v/>
      </c>
      <c r="S77" s="7">
        <f>IF(OR(P77="",Q77&lt;&gt;"No"),"",COUNTIFS($P$2:$P$101,"&gt;"&amp;P77,$Q$2:$Q$101,"No")+1)</f>
        <v/>
      </c>
      <c r="T77" s="5" t="n"/>
      <c r="U77" s="5" t="n"/>
    </row>
    <row r="78">
      <c r="A78" s="5" t="n"/>
      <c r="B78" s="5" t="n"/>
      <c r="C78" s="5" t="n"/>
      <c r="D78" s="5" t="n"/>
      <c r="E78" s="6" t="n"/>
      <c r="F78" s="6" t="n"/>
      <c r="G78" s="6" t="n"/>
      <c r="H78" s="6" t="n"/>
      <c r="I78" s="6" t="n"/>
      <c r="J78" s="6" t="n"/>
      <c r="K78" s="6" t="n"/>
      <c r="L78" s="6" t="n"/>
      <c r="M78" s="6" t="n"/>
      <c r="N78" s="5" t="n"/>
      <c r="O78" s="7">
        <f>IF(COUNTA(I78:M78)&lt;5,"",MAX(1,COUNTIF(I78:M78,"Yes")))</f>
        <v/>
      </c>
      <c r="P78" s="7">
        <f>IF(OR(E78="",F78="",G78="",H78="",O78="",(Scales!$B$13+Scales!$B$14+Scales!$B$15+Scales!$B$16+Scales!$B$17)=0),"",ROUND(100*((Scales!$B$13*E78+Scales!$B$14*(6-F78)+Scales!$B$15*(6-G78)+Scales!$B$16*(6-H78)+Scales!$B$17*O78)-(Scales!$B$13+Scales!$B$14+Scales!$B$15+Scales!$B$16+Scales!$B$17))/(4*(Scales!$B$13+Scales!$B$14+Scales!$B$15+Scales!$B$16+Scales!$B$17)),0))</f>
        <v/>
      </c>
      <c r="Q78" s="7">
        <f>IF(P78="","",IF(OR(AND(OR(F78&gt;=Scales!$B$18,H78&gt;=Scales!$B$19),TRIM(N78)=""),O78&lt;=Scales!$B$20),"Yes","No"))</f>
        <v/>
      </c>
      <c r="R78" s="8">
        <f>IF(P78="","",IF(Q78="Yes","Prerequisites first",IF(P78&gt;=Scales!$B$21,"Do first",IF(P78&gt;=Scales!$B$22,"Next","Later"))))</f>
        <v/>
      </c>
      <c r="S78" s="7">
        <f>IF(OR(P78="",Q78&lt;&gt;"No"),"",COUNTIFS($P$2:$P$101,"&gt;"&amp;P78,$Q$2:$Q$101,"No")+1)</f>
        <v/>
      </c>
      <c r="T78" s="5" t="n"/>
      <c r="U78" s="5" t="n"/>
    </row>
    <row r="79">
      <c r="A79" s="5" t="n"/>
      <c r="B79" s="5" t="n"/>
      <c r="C79" s="5" t="n"/>
      <c r="D79" s="5" t="n"/>
      <c r="E79" s="6" t="n"/>
      <c r="F79" s="6" t="n"/>
      <c r="G79" s="6" t="n"/>
      <c r="H79" s="6" t="n"/>
      <c r="I79" s="6" t="n"/>
      <c r="J79" s="6" t="n"/>
      <c r="K79" s="6" t="n"/>
      <c r="L79" s="6" t="n"/>
      <c r="M79" s="6" t="n"/>
      <c r="N79" s="5" t="n"/>
      <c r="O79" s="7">
        <f>IF(COUNTA(I79:M79)&lt;5,"",MAX(1,COUNTIF(I79:M79,"Yes")))</f>
        <v/>
      </c>
      <c r="P79" s="7">
        <f>IF(OR(E79="",F79="",G79="",H79="",O79="",(Scales!$B$13+Scales!$B$14+Scales!$B$15+Scales!$B$16+Scales!$B$17)=0),"",ROUND(100*((Scales!$B$13*E79+Scales!$B$14*(6-F79)+Scales!$B$15*(6-G79)+Scales!$B$16*(6-H79)+Scales!$B$17*O79)-(Scales!$B$13+Scales!$B$14+Scales!$B$15+Scales!$B$16+Scales!$B$17))/(4*(Scales!$B$13+Scales!$B$14+Scales!$B$15+Scales!$B$16+Scales!$B$17)),0))</f>
        <v/>
      </c>
      <c r="Q79" s="7">
        <f>IF(P79="","",IF(OR(AND(OR(F79&gt;=Scales!$B$18,H79&gt;=Scales!$B$19),TRIM(N79)=""),O79&lt;=Scales!$B$20),"Yes","No"))</f>
        <v/>
      </c>
      <c r="R79" s="8">
        <f>IF(P79="","",IF(Q79="Yes","Prerequisites first",IF(P79&gt;=Scales!$B$21,"Do first",IF(P79&gt;=Scales!$B$22,"Next","Later"))))</f>
        <v/>
      </c>
      <c r="S79" s="7">
        <f>IF(OR(P79="",Q79&lt;&gt;"No"),"",COUNTIFS($P$2:$P$101,"&gt;"&amp;P79,$Q$2:$Q$101,"No")+1)</f>
        <v/>
      </c>
      <c r="T79" s="5" t="n"/>
      <c r="U79" s="5" t="n"/>
    </row>
    <row r="80">
      <c r="A80" s="5" t="n"/>
      <c r="B80" s="5" t="n"/>
      <c r="C80" s="5" t="n"/>
      <c r="D80" s="5" t="n"/>
      <c r="E80" s="6" t="n"/>
      <c r="F80" s="6" t="n"/>
      <c r="G80" s="6" t="n"/>
      <c r="H80" s="6" t="n"/>
      <c r="I80" s="6" t="n"/>
      <c r="J80" s="6" t="n"/>
      <c r="K80" s="6" t="n"/>
      <c r="L80" s="6" t="n"/>
      <c r="M80" s="6" t="n"/>
      <c r="N80" s="5" t="n"/>
      <c r="O80" s="7">
        <f>IF(COUNTA(I80:M80)&lt;5,"",MAX(1,COUNTIF(I80:M80,"Yes")))</f>
        <v/>
      </c>
      <c r="P80" s="7">
        <f>IF(OR(E80="",F80="",G80="",H80="",O80="",(Scales!$B$13+Scales!$B$14+Scales!$B$15+Scales!$B$16+Scales!$B$17)=0),"",ROUND(100*((Scales!$B$13*E80+Scales!$B$14*(6-F80)+Scales!$B$15*(6-G80)+Scales!$B$16*(6-H80)+Scales!$B$17*O80)-(Scales!$B$13+Scales!$B$14+Scales!$B$15+Scales!$B$16+Scales!$B$17))/(4*(Scales!$B$13+Scales!$B$14+Scales!$B$15+Scales!$B$16+Scales!$B$17)),0))</f>
        <v/>
      </c>
      <c r="Q80" s="7">
        <f>IF(P80="","",IF(OR(AND(OR(F80&gt;=Scales!$B$18,H80&gt;=Scales!$B$19),TRIM(N80)=""),O80&lt;=Scales!$B$20),"Yes","No"))</f>
        <v/>
      </c>
      <c r="R80" s="8">
        <f>IF(P80="","",IF(Q80="Yes","Prerequisites first",IF(P80&gt;=Scales!$B$21,"Do first",IF(P80&gt;=Scales!$B$22,"Next","Later"))))</f>
        <v/>
      </c>
      <c r="S80" s="7">
        <f>IF(OR(P80="",Q80&lt;&gt;"No"),"",COUNTIFS($P$2:$P$101,"&gt;"&amp;P80,$Q$2:$Q$101,"No")+1)</f>
        <v/>
      </c>
      <c r="T80" s="5" t="n"/>
      <c r="U80" s="5" t="n"/>
    </row>
    <row r="81">
      <c r="A81" s="5" t="n"/>
      <c r="B81" s="5" t="n"/>
      <c r="C81" s="5" t="n"/>
      <c r="D81" s="5" t="n"/>
      <c r="E81" s="6" t="n"/>
      <c r="F81" s="6" t="n"/>
      <c r="G81" s="6" t="n"/>
      <c r="H81" s="6" t="n"/>
      <c r="I81" s="6" t="n"/>
      <c r="J81" s="6" t="n"/>
      <c r="K81" s="6" t="n"/>
      <c r="L81" s="6" t="n"/>
      <c r="M81" s="6" t="n"/>
      <c r="N81" s="5" t="n"/>
      <c r="O81" s="7">
        <f>IF(COUNTA(I81:M81)&lt;5,"",MAX(1,COUNTIF(I81:M81,"Yes")))</f>
        <v/>
      </c>
      <c r="P81" s="7">
        <f>IF(OR(E81="",F81="",G81="",H81="",O81="",(Scales!$B$13+Scales!$B$14+Scales!$B$15+Scales!$B$16+Scales!$B$17)=0),"",ROUND(100*((Scales!$B$13*E81+Scales!$B$14*(6-F81)+Scales!$B$15*(6-G81)+Scales!$B$16*(6-H81)+Scales!$B$17*O81)-(Scales!$B$13+Scales!$B$14+Scales!$B$15+Scales!$B$16+Scales!$B$17))/(4*(Scales!$B$13+Scales!$B$14+Scales!$B$15+Scales!$B$16+Scales!$B$17)),0))</f>
        <v/>
      </c>
      <c r="Q81" s="7">
        <f>IF(P81="","",IF(OR(AND(OR(F81&gt;=Scales!$B$18,H81&gt;=Scales!$B$19),TRIM(N81)=""),O81&lt;=Scales!$B$20),"Yes","No"))</f>
        <v/>
      </c>
      <c r="R81" s="8">
        <f>IF(P81="","",IF(Q81="Yes","Prerequisites first",IF(P81&gt;=Scales!$B$21,"Do first",IF(P81&gt;=Scales!$B$22,"Next","Later"))))</f>
        <v/>
      </c>
      <c r="S81" s="7">
        <f>IF(OR(P81="",Q81&lt;&gt;"No"),"",COUNTIFS($P$2:$P$101,"&gt;"&amp;P81,$Q$2:$Q$101,"No")+1)</f>
        <v/>
      </c>
      <c r="T81" s="5" t="n"/>
      <c r="U81" s="5" t="n"/>
    </row>
    <row r="82">
      <c r="A82" s="5" t="n"/>
      <c r="B82" s="5" t="n"/>
      <c r="C82" s="5" t="n"/>
      <c r="D82" s="5" t="n"/>
      <c r="E82" s="6" t="n"/>
      <c r="F82" s="6" t="n"/>
      <c r="G82" s="6" t="n"/>
      <c r="H82" s="6" t="n"/>
      <c r="I82" s="6" t="n"/>
      <c r="J82" s="6" t="n"/>
      <c r="K82" s="6" t="n"/>
      <c r="L82" s="6" t="n"/>
      <c r="M82" s="6" t="n"/>
      <c r="N82" s="5" t="n"/>
      <c r="O82" s="7">
        <f>IF(COUNTA(I82:M82)&lt;5,"",MAX(1,COUNTIF(I82:M82,"Yes")))</f>
        <v/>
      </c>
      <c r="P82" s="7">
        <f>IF(OR(E82="",F82="",G82="",H82="",O82="",(Scales!$B$13+Scales!$B$14+Scales!$B$15+Scales!$B$16+Scales!$B$17)=0),"",ROUND(100*((Scales!$B$13*E82+Scales!$B$14*(6-F82)+Scales!$B$15*(6-G82)+Scales!$B$16*(6-H82)+Scales!$B$17*O82)-(Scales!$B$13+Scales!$B$14+Scales!$B$15+Scales!$B$16+Scales!$B$17))/(4*(Scales!$B$13+Scales!$B$14+Scales!$B$15+Scales!$B$16+Scales!$B$17)),0))</f>
        <v/>
      </c>
      <c r="Q82" s="7">
        <f>IF(P82="","",IF(OR(AND(OR(F82&gt;=Scales!$B$18,H82&gt;=Scales!$B$19),TRIM(N82)=""),O82&lt;=Scales!$B$20),"Yes","No"))</f>
        <v/>
      </c>
      <c r="R82" s="8">
        <f>IF(P82="","",IF(Q82="Yes","Prerequisites first",IF(P82&gt;=Scales!$B$21,"Do first",IF(P82&gt;=Scales!$B$22,"Next","Later"))))</f>
        <v/>
      </c>
      <c r="S82" s="7">
        <f>IF(OR(P82="",Q82&lt;&gt;"No"),"",COUNTIFS($P$2:$P$101,"&gt;"&amp;P82,$Q$2:$Q$101,"No")+1)</f>
        <v/>
      </c>
      <c r="T82" s="5" t="n"/>
      <c r="U82" s="5" t="n"/>
    </row>
    <row r="83">
      <c r="A83" s="5" t="n"/>
      <c r="B83" s="5" t="n"/>
      <c r="C83" s="5" t="n"/>
      <c r="D83" s="5" t="n"/>
      <c r="E83" s="6" t="n"/>
      <c r="F83" s="6" t="n"/>
      <c r="G83" s="6" t="n"/>
      <c r="H83" s="6" t="n"/>
      <c r="I83" s="6" t="n"/>
      <c r="J83" s="6" t="n"/>
      <c r="K83" s="6" t="n"/>
      <c r="L83" s="6" t="n"/>
      <c r="M83" s="6" t="n"/>
      <c r="N83" s="5" t="n"/>
      <c r="O83" s="7">
        <f>IF(COUNTA(I83:M83)&lt;5,"",MAX(1,COUNTIF(I83:M83,"Yes")))</f>
        <v/>
      </c>
      <c r="P83" s="7">
        <f>IF(OR(E83="",F83="",G83="",H83="",O83="",(Scales!$B$13+Scales!$B$14+Scales!$B$15+Scales!$B$16+Scales!$B$17)=0),"",ROUND(100*((Scales!$B$13*E83+Scales!$B$14*(6-F83)+Scales!$B$15*(6-G83)+Scales!$B$16*(6-H83)+Scales!$B$17*O83)-(Scales!$B$13+Scales!$B$14+Scales!$B$15+Scales!$B$16+Scales!$B$17))/(4*(Scales!$B$13+Scales!$B$14+Scales!$B$15+Scales!$B$16+Scales!$B$17)),0))</f>
        <v/>
      </c>
      <c r="Q83" s="7">
        <f>IF(P83="","",IF(OR(AND(OR(F83&gt;=Scales!$B$18,H83&gt;=Scales!$B$19),TRIM(N83)=""),O83&lt;=Scales!$B$20),"Yes","No"))</f>
        <v/>
      </c>
      <c r="R83" s="8">
        <f>IF(P83="","",IF(Q83="Yes","Prerequisites first",IF(P83&gt;=Scales!$B$21,"Do first",IF(P83&gt;=Scales!$B$22,"Next","Later"))))</f>
        <v/>
      </c>
      <c r="S83" s="7">
        <f>IF(OR(P83="",Q83&lt;&gt;"No"),"",COUNTIFS($P$2:$P$101,"&gt;"&amp;P83,$Q$2:$Q$101,"No")+1)</f>
        <v/>
      </c>
      <c r="T83" s="5" t="n"/>
      <c r="U83" s="5" t="n"/>
    </row>
    <row r="84">
      <c r="A84" s="5" t="n"/>
      <c r="B84" s="5" t="n"/>
      <c r="C84" s="5" t="n"/>
      <c r="D84" s="5" t="n"/>
      <c r="E84" s="6" t="n"/>
      <c r="F84" s="6" t="n"/>
      <c r="G84" s="6" t="n"/>
      <c r="H84" s="6" t="n"/>
      <c r="I84" s="6" t="n"/>
      <c r="J84" s="6" t="n"/>
      <c r="K84" s="6" t="n"/>
      <c r="L84" s="6" t="n"/>
      <c r="M84" s="6" t="n"/>
      <c r="N84" s="5" t="n"/>
      <c r="O84" s="7">
        <f>IF(COUNTA(I84:M84)&lt;5,"",MAX(1,COUNTIF(I84:M84,"Yes")))</f>
        <v/>
      </c>
      <c r="P84" s="7">
        <f>IF(OR(E84="",F84="",G84="",H84="",O84="",(Scales!$B$13+Scales!$B$14+Scales!$B$15+Scales!$B$16+Scales!$B$17)=0),"",ROUND(100*((Scales!$B$13*E84+Scales!$B$14*(6-F84)+Scales!$B$15*(6-G84)+Scales!$B$16*(6-H84)+Scales!$B$17*O84)-(Scales!$B$13+Scales!$B$14+Scales!$B$15+Scales!$B$16+Scales!$B$17))/(4*(Scales!$B$13+Scales!$B$14+Scales!$B$15+Scales!$B$16+Scales!$B$17)),0))</f>
        <v/>
      </c>
      <c r="Q84" s="7">
        <f>IF(P84="","",IF(OR(AND(OR(F84&gt;=Scales!$B$18,H84&gt;=Scales!$B$19),TRIM(N84)=""),O84&lt;=Scales!$B$20),"Yes","No"))</f>
        <v/>
      </c>
      <c r="R84" s="8">
        <f>IF(P84="","",IF(Q84="Yes","Prerequisites first",IF(P84&gt;=Scales!$B$21,"Do first",IF(P84&gt;=Scales!$B$22,"Next","Later"))))</f>
        <v/>
      </c>
      <c r="S84" s="7">
        <f>IF(OR(P84="",Q84&lt;&gt;"No"),"",COUNTIFS($P$2:$P$101,"&gt;"&amp;P84,$Q$2:$Q$101,"No")+1)</f>
        <v/>
      </c>
      <c r="T84" s="5" t="n"/>
      <c r="U84" s="5" t="n"/>
    </row>
    <row r="85">
      <c r="A85" s="5" t="n"/>
      <c r="B85" s="5" t="n"/>
      <c r="C85" s="5" t="n"/>
      <c r="D85" s="5" t="n"/>
      <c r="E85" s="6" t="n"/>
      <c r="F85" s="6" t="n"/>
      <c r="G85" s="6" t="n"/>
      <c r="H85" s="6" t="n"/>
      <c r="I85" s="6" t="n"/>
      <c r="J85" s="6" t="n"/>
      <c r="K85" s="6" t="n"/>
      <c r="L85" s="6" t="n"/>
      <c r="M85" s="6" t="n"/>
      <c r="N85" s="5" t="n"/>
      <c r="O85" s="7">
        <f>IF(COUNTA(I85:M85)&lt;5,"",MAX(1,COUNTIF(I85:M85,"Yes")))</f>
        <v/>
      </c>
      <c r="P85" s="7">
        <f>IF(OR(E85="",F85="",G85="",H85="",O85="",(Scales!$B$13+Scales!$B$14+Scales!$B$15+Scales!$B$16+Scales!$B$17)=0),"",ROUND(100*((Scales!$B$13*E85+Scales!$B$14*(6-F85)+Scales!$B$15*(6-G85)+Scales!$B$16*(6-H85)+Scales!$B$17*O85)-(Scales!$B$13+Scales!$B$14+Scales!$B$15+Scales!$B$16+Scales!$B$17))/(4*(Scales!$B$13+Scales!$B$14+Scales!$B$15+Scales!$B$16+Scales!$B$17)),0))</f>
        <v/>
      </c>
      <c r="Q85" s="7">
        <f>IF(P85="","",IF(OR(AND(OR(F85&gt;=Scales!$B$18,H85&gt;=Scales!$B$19),TRIM(N85)=""),O85&lt;=Scales!$B$20),"Yes","No"))</f>
        <v/>
      </c>
      <c r="R85" s="8">
        <f>IF(P85="","",IF(Q85="Yes","Prerequisites first",IF(P85&gt;=Scales!$B$21,"Do first",IF(P85&gt;=Scales!$B$22,"Next","Later"))))</f>
        <v/>
      </c>
      <c r="S85" s="7">
        <f>IF(OR(P85="",Q85&lt;&gt;"No"),"",COUNTIFS($P$2:$P$101,"&gt;"&amp;P85,$Q$2:$Q$101,"No")+1)</f>
        <v/>
      </c>
      <c r="T85" s="5" t="n"/>
      <c r="U85" s="5" t="n"/>
    </row>
    <row r="86">
      <c r="A86" s="5" t="n"/>
      <c r="B86" s="5" t="n"/>
      <c r="C86" s="5" t="n"/>
      <c r="D86" s="5" t="n"/>
      <c r="E86" s="6" t="n"/>
      <c r="F86" s="6" t="n"/>
      <c r="G86" s="6" t="n"/>
      <c r="H86" s="6" t="n"/>
      <c r="I86" s="6" t="n"/>
      <c r="J86" s="6" t="n"/>
      <c r="K86" s="6" t="n"/>
      <c r="L86" s="6" t="n"/>
      <c r="M86" s="6" t="n"/>
      <c r="N86" s="5" t="n"/>
      <c r="O86" s="7">
        <f>IF(COUNTA(I86:M86)&lt;5,"",MAX(1,COUNTIF(I86:M86,"Yes")))</f>
        <v/>
      </c>
      <c r="P86" s="7">
        <f>IF(OR(E86="",F86="",G86="",H86="",O86="",(Scales!$B$13+Scales!$B$14+Scales!$B$15+Scales!$B$16+Scales!$B$17)=0),"",ROUND(100*((Scales!$B$13*E86+Scales!$B$14*(6-F86)+Scales!$B$15*(6-G86)+Scales!$B$16*(6-H86)+Scales!$B$17*O86)-(Scales!$B$13+Scales!$B$14+Scales!$B$15+Scales!$B$16+Scales!$B$17))/(4*(Scales!$B$13+Scales!$B$14+Scales!$B$15+Scales!$B$16+Scales!$B$17)),0))</f>
        <v/>
      </c>
      <c r="Q86" s="7">
        <f>IF(P86="","",IF(OR(AND(OR(F86&gt;=Scales!$B$18,H86&gt;=Scales!$B$19),TRIM(N86)=""),O86&lt;=Scales!$B$20),"Yes","No"))</f>
        <v/>
      </c>
      <c r="R86" s="8">
        <f>IF(P86="","",IF(Q86="Yes","Prerequisites first",IF(P86&gt;=Scales!$B$21,"Do first",IF(P86&gt;=Scales!$B$22,"Next","Later"))))</f>
        <v/>
      </c>
      <c r="S86" s="7">
        <f>IF(OR(P86="",Q86&lt;&gt;"No"),"",COUNTIFS($P$2:$P$101,"&gt;"&amp;P86,$Q$2:$Q$101,"No")+1)</f>
        <v/>
      </c>
      <c r="T86" s="5" t="n"/>
      <c r="U86" s="5" t="n"/>
    </row>
    <row r="87">
      <c r="A87" s="5" t="n"/>
      <c r="B87" s="5" t="n"/>
      <c r="C87" s="5" t="n"/>
      <c r="D87" s="5" t="n"/>
      <c r="E87" s="6" t="n"/>
      <c r="F87" s="6" t="n"/>
      <c r="G87" s="6" t="n"/>
      <c r="H87" s="6" t="n"/>
      <c r="I87" s="6" t="n"/>
      <c r="J87" s="6" t="n"/>
      <c r="K87" s="6" t="n"/>
      <c r="L87" s="6" t="n"/>
      <c r="M87" s="6" t="n"/>
      <c r="N87" s="5" t="n"/>
      <c r="O87" s="7">
        <f>IF(COUNTA(I87:M87)&lt;5,"",MAX(1,COUNTIF(I87:M87,"Yes")))</f>
        <v/>
      </c>
      <c r="P87" s="7">
        <f>IF(OR(E87="",F87="",G87="",H87="",O87="",(Scales!$B$13+Scales!$B$14+Scales!$B$15+Scales!$B$16+Scales!$B$17)=0),"",ROUND(100*((Scales!$B$13*E87+Scales!$B$14*(6-F87)+Scales!$B$15*(6-G87)+Scales!$B$16*(6-H87)+Scales!$B$17*O87)-(Scales!$B$13+Scales!$B$14+Scales!$B$15+Scales!$B$16+Scales!$B$17))/(4*(Scales!$B$13+Scales!$B$14+Scales!$B$15+Scales!$B$16+Scales!$B$17)),0))</f>
        <v/>
      </c>
      <c r="Q87" s="7">
        <f>IF(P87="","",IF(OR(AND(OR(F87&gt;=Scales!$B$18,H87&gt;=Scales!$B$19),TRIM(N87)=""),O87&lt;=Scales!$B$20),"Yes","No"))</f>
        <v/>
      </c>
      <c r="R87" s="8">
        <f>IF(P87="","",IF(Q87="Yes","Prerequisites first",IF(P87&gt;=Scales!$B$21,"Do first",IF(P87&gt;=Scales!$B$22,"Next","Later"))))</f>
        <v/>
      </c>
      <c r="S87" s="7">
        <f>IF(OR(P87="",Q87&lt;&gt;"No"),"",COUNTIFS($P$2:$P$101,"&gt;"&amp;P87,$Q$2:$Q$101,"No")+1)</f>
        <v/>
      </c>
      <c r="T87" s="5" t="n"/>
      <c r="U87" s="5" t="n"/>
    </row>
    <row r="88">
      <c r="A88" s="5" t="n"/>
      <c r="B88" s="5" t="n"/>
      <c r="C88" s="5" t="n"/>
      <c r="D88" s="5" t="n"/>
      <c r="E88" s="6" t="n"/>
      <c r="F88" s="6" t="n"/>
      <c r="G88" s="6" t="n"/>
      <c r="H88" s="6" t="n"/>
      <c r="I88" s="6" t="n"/>
      <c r="J88" s="6" t="n"/>
      <c r="K88" s="6" t="n"/>
      <c r="L88" s="6" t="n"/>
      <c r="M88" s="6" t="n"/>
      <c r="N88" s="5" t="n"/>
      <c r="O88" s="7">
        <f>IF(COUNTA(I88:M88)&lt;5,"",MAX(1,COUNTIF(I88:M88,"Yes")))</f>
        <v/>
      </c>
      <c r="P88" s="7">
        <f>IF(OR(E88="",F88="",G88="",H88="",O88="",(Scales!$B$13+Scales!$B$14+Scales!$B$15+Scales!$B$16+Scales!$B$17)=0),"",ROUND(100*((Scales!$B$13*E88+Scales!$B$14*(6-F88)+Scales!$B$15*(6-G88)+Scales!$B$16*(6-H88)+Scales!$B$17*O88)-(Scales!$B$13+Scales!$B$14+Scales!$B$15+Scales!$B$16+Scales!$B$17))/(4*(Scales!$B$13+Scales!$B$14+Scales!$B$15+Scales!$B$16+Scales!$B$17)),0))</f>
        <v/>
      </c>
      <c r="Q88" s="7">
        <f>IF(P88="","",IF(OR(AND(OR(F88&gt;=Scales!$B$18,H88&gt;=Scales!$B$19),TRIM(N88)=""),O88&lt;=Scales!$B$20),"Yes","No"))</f>
        <v/>
      </c>
      <c r="R88" s="8">
        <f>IF(P88="","",IF(Q88="Yes","Prerequisites first",IF(P88&gt;=Scales!$B$21,"Do first",IF(P88&gt;=Scales!$B$22,"Next","Later"))))</f>
        <v/>
      </c>
      <c r="S88" s="7">
        <f>IF(OR(P88="",Q88&lt;&gt;"No"),"",COUNTIFS($P$2:$P$101,"&gt;"&amp;P88,$Q$2:$Q$101,"No")+1)</f>
        <v/>
      </c>
      <c r="T88" s="5" t="n"/>
      <c r="U88" s="5" t="n"/>
    </row>
    <row r="89">
      <c r="A89" s="5" t="n"/>
      <c r="B89" s="5" t="n"/>
      <c r="C89" s="5" t="n"/>
      <c r="D89" s="5" t="n"/>
      <c r="E89" s="6" t="n"/>
      <c r="F89" s="6" t="n"/>
      <c r="G89" s="6" t="n"/>
      <c r="H89" s="6" t="n"/>
      <c r="I89" s="6" t="n"/>
      <c r="J89" s="6" t="n"/>
      <c r="K89" s="6" t="n"/>
      <c r="L89" s="6" t="n"/>
      <c r="M89" s="6" t="n"/>
      <c r="N89" s="5" t="n"/>
      <c r="O89" s="7">
        <f>IF(COUNTA(I89:M89)&lt;5,"",MAX(1,COUNTIF(I89:M89,"Yes")))</f>
        <v/>
      </c>
      <c r="P89" s="7">
        <f>IF(OR(E89="",F89="",G89="",H89="",O89="",(Scales!$B$13+Scales!$B$14+Scales!$B$15+Scales!$B$16+Scales!$B$17)=0),"",ROUND(100*((Scales!$B$13*E89+Scales!$B$14*(6-F89)+Scales!$B$15*(6-G89)+Scales!$B$16*(6-H89)+Scales!$B$17*O89)-(Scales!$B$13+Scales!$B$14+Scales!$B$15+Scales!$B$16+Scales!$B$17))/(4*(Scales!$B$13+Scales!$B$14+Scales!$B$15+Scales!$B$16+Scales!$B$17)),0))</f>
        <v/>
      </c>
      <c r="Q89" s="7">
        <f>IF(P89="","",IF(OR(AND(OR(F89&gt;=Scales!$B$18,H89&gt;=Scales!$B$19),TRIM(N89)=""),O89&lt;=Scales!$B$20),"Yes","No"))</f>
        <v/>
      </c>
      <c r="R89" s="8">
        <f>IF(P89="","",IF(Q89="Yes","Prerequisites first",IF(P89&gt;=Scales!$B$21,"Do first",IF(P89&gt;=Scales!$B$22,"Next","Later"))))</f>
        <v/>
      </c>
      <c r="S89" s="7">
        <f>IF(OR(P89="",Q89&lt;&gt;"No"),"",COUNTIFS($P$2:$P$101,"&gt;"&amp;P89,$Q$2:$Q$101,"No")+1)</f>
        <v/>
      </c>
      <c r="T89" s="5" t="n"/>
      <c r="U89" s="5" t="n"/>
    </row>
    <row r="90">
      <c r="A90" s="5" t="n"/>
      <c r="B90" s="5" t="n"/>
      <c r="C90" s="5" t="n"/>
      <c r="D90" s="5" t="n"/>
      <c r="E90" s="6" t="n"/>
      <c r="F90" s="6" t="n"/>
      <c r="G90" s="6" t="n"/>
      <c r="H90" s="6" t="n"/>
      <c r="I90" s="6" t="n"/>
      <c r="J90" s="6" t="n"/>
      <c r="K90" s="6" t="n"/>
      <c r="L90" s="6" t="n"/>
      <c r="M90" s="6" t="n"/>
      <c r="N90" s="5" t="n"/>
      <c r="O90" s="7">
        <f>IF(COUNTA(I90:M90)&lt;5,"",MAX(1,COUNTIF(I90:M90,"Yes")))</f>
        <v/>
      </c>
      <c r="P90" s="7">
        <f>IF(OR(E90="",F90="",G90="",H90="",O90="",(Scales!$B$13+Scales!$B$14+Scales!$B$15+Scales!$B$16+Scales!$B$17)=0),"",ROUND(100*((Scales!$B$13*E90+Scales!$B$14*(6-F90)+Scales!$B$15*(6-G90)+Scales!$B$16*(6-H90)+Scales!$B$17*O90)-(Scales!$B$13+Scales!$B$14+Scales!$B$15+Scales!$B$16+Scales!$B$17))/(4*(Scales!$B$13+Scales!$B$14+Scales!$B$15+Scales!$B$16+Scales!$B$17)),0))</f>
        <v/>
      </c>
      <c r="Q90" s="7">
        <f>IF(P90="","",IF(OR(AND(OR(F90&gt;=Scales!$B$18,H90&gt;=Scales!$B$19),TRIM(N90)=""),O90&lt;=Scales!$B$20),"Yes","No"))</f>
        <v/>
      </c>
      <c r="R90" s="8">
        <f>IF(P90="","",IF(Q90="Yes","Prerequisites first",IF(P90&gt;=Scales!$B$21,"Do first",IF(P90&gt;=Scales!$B$22,"Next","Later"))))</f>
        <v/>
      </c>
      <c r="S90" s="7">
        <f>IF(OR(P90="",Q90&lt;&gt;"No"),"",COUNTIFS($P$2:$P$101,"&gt;"&amp;P90,$Q$2:$Q$101,"No")+1)</f>
        <v/>
      </c>
      <c r="T90" s="5" t="n"/>
      <c r="U90" s="5" t="n"/>
    </row>
    <row r="91">
      <c r="A91" s="5" t="n"/>
      <c r="B91" s="5" t="n"/>
      <c r="C91" s="5" t="n"/>
      <c r="D91" s="5" t="n"/>
      <c r="E91" s="6" t="n"/>
      <c r="F91" s="6" t="n"/>
      <c r="G91" s="6" t="n"/>
      <c r="H91" s="6" t="n"/>
      <c r="I91" s="6" t="n"/>
      <c r="J91" s="6" t="n"/>
      <c r="K91" s="6" t="n"/>
      <c r="L91" s="6" t="n"/>
      <c r="M91" s="6" t="n"/>
      <c r="N91" s="5" t="n"/>
      <c r="O91" s="7">
        <f>IF(COUNTA(I91:M91)&lt;5,"",MAX(1,COUNTIF(I91:M91,"Yes")))</f>
        <v/>
      </c>
      <c r="P91" s="7">
        <f>IF(OR(E91="",F91="",G91="",H91="",O91="",(Scales!$B$13+Scales!$B$14+Scales!$B$15+Scales!$B$16+Scales!$B$17)=0),"",ROUND(100*((Scales!$B$13*E91+Scales!$B$14*(6-F91)+Scales!$B$15*(6-G91)+Scales!$B$16*(6-H91)+Scales!$B$17*O91)-(Scales!$B$13+Scales!$B$14+Scales!$B$15+Scales!$B$16+Scales!$B$17))/(4*(Scales!$B$13+Scales!$B$14+Scales!$B$15+Scales!$B$16+Scales!$B$17)),0))</f>
        <v/>
      </c>
      <c r="Q91" s="7">
        <f>IF(P91="","",IF(OR(AND(OR(F91&gt;=Scales!$B$18,H91&gt;=Scales!$B$19),TRIM(N91)=""),O91&lt;=Scales!$B$20),"Yes","No"))</f>
        <v/>
      </c>
      <c r="R91" s="8">
        <f>IF(P91="","",IF(Q91="Yes","Prerequisites first",IF(P91&gt;=Scales!$B$21,"Do first",IF(P91&gt;=Scales!$B$22,"Next","Later"))))</f>
        <v/>
      </c>
      <c r="S91" s="7">
        <f>IF(OR(P91="",Q91&lt;&gt;"No"),"",COUNTIFS($P$2:$P$101,"&gt;"&amp;P91,$Q$2:$Q$101,"No")+1)</f>
        <v/>
      </c>
      <c r="T91" s="5" t="n"/>
      <c r="U91" s="5" t="n"/>
    </row>
    <row r="92">
      <c r="A92" s="5" t="n"/>
      <c r="B92" s="5" t="n"/>
      <c r="C92" s="5" t="n"/>
      <c r="D92" s="5" t="n"/>
      <c r="E92" s="6" t="n"/>
      <c r="F92" s="6" t="n"/>
      <c r="G92" s="6" t="n"/>
      <c r="H92" s="6" t="n"/>
      <c r="I92" s="6" t="n"/>
      <c r="J92" s="6" t="n"/>
      <c r="K92" s="6" t="n"/>
      <c r="L92" s="6" t="n"/>
      <c r="M92" s="6" t="n"/>
      <c r="N92" s="5" t="n"/>
      <c r="O92" s="7">
        <f>IF(COUNTA(I92:M92)&lt;5,"",MAX(1,COUNTIF(I92:M92,"Yes")))</f>
        <v/>
      </c>
      <c r="P92" s="7">
        <f>IF(OR(E92="",F92="",G92="",H92="",O92="",(Scales!$B$13+Scales!$B$14+Scales!$B$15+Scales!$B$16+Scales!$B$17)=0),"",ROUND(100*((Scales!$B$13*E92+Scales!$B$14*(6-F92)+Scales!$B$15*(6-G92)+Scales!$B$16*(6-H92)+Scales!$B$17*O92)-(Scales!$B$13+Scales!$B$14+Scales!$B$15+Scales!$B$16+Scales!$B$17))/(4*(Scales!$B$13+Scales!$B$14+Scales!$B$15+Scales!$B$16+Scales!$B$17)),0))</f>
        <v/>
      </c>
      <c r="Q92" s="7">
        <f>IF(P92="","",IF(OR(AND(OR(F92&gt;=Scales!$B$18,H92&gt;=Scales!$B$19),TRIM(N92)=""),O92&lt;=Scales!$B$20),"Yes","No"))</f>
        <v/>
      </c>
      <c r="R92" s="8">
        <f>IF(P92="","",IF(Q92="Yes","Prerequisites first",IF(P92&gt;=Scales!$B$21,"Do first",IF(P92&gt;=Scales!$B$22,"Next","Later"))))</f>
        <v/>
      </c>
      <c r="S92" s="7">
        <f>IF(OR(P92="",Q92&lt;&gt;"No"),"",COUNTIFS($P$2:$P$101,"&gt;"&amp;P92,$Q$2:$Q$101,"No")+1)</f>
        <v/>
      </c>
      <c r="T92" s="5" t="n"/>
      <c r="U92" s="5" t="n"/>
    </row>
    <row r="93">
      <c r="A93" s="5" t="n"/>
      <c r="B93" s="5" t="n"/>
      <c r="C93" s="5" t="n"/>
      <c r="D93" s="5" t="n"/>
      <c r="E93" s="6" t="n"/>
      <c r="F93" s="6" t="n"/>
      <c r="G93" s="6" t="n"/>
      <c r="H93" s="6" t="n"/>
      <c r="I93" s="6" t="n"/>
      <c r="J93" s="6" t="n"/>
      <c r="K93" s="6" t="n"/>
      <c r="L93" s="6" t="n"/>
      <c r="M93" s="6" t="n"/>
      <c r="N93" s="5" t="n"/>
      <c r="O93" s="7">
        <f>IF(COUNTA(I93:M93)&lt;5,"",MAX(1,COUNTIF(I93:M93,"Yes")))</f>
        <v/>
      </c>
      <c r="P93" s="7">
        <f>IF(OR(E93="",F93="",G93="",H93="",O93="",(Scales!$B$13+Scales!$B$14+Scales!$B$15+Scales!$B$16+Scales!$B$17)=0),"",ROUND(100*((Scales!$B$13*E93+Scales!$B$14*(6-F93)+Scales!$B$15*(6-G93)+Scales!$B$16*(6-H93)+Scales!$B$17*O93)-(Scales!$B$13+Scales!$B$14+Scales!$B$15+Scales!$B$16+Scales!$B$17))/(4*(Scales!$B$13+Scales!$B$14+Scales!$B$15+Scales!$B$16+Scales!$B$17)),0))</f>
        <v/>
      </c>
      <c r="Q93" s="7">
        <f>IF(P93="","",IF(OR(AND(OR(F93&gt;=Scales!$B$18,H93&gt;=Scales!$B$19),TRIM(N93)=""),O93&lt;=Scales!$B$20),"Yes","No"))</f>
        <v/>
      </c>
      <c r="R93" s="8">
        <f>IF(P93="","",IF(Q93="Yes","Prerequisites first",IF(P93&gt;=Scales!$B$21,"Do first",IF(P93&gt;=Scales!$B$22,"Next","Later"))))</f>
        <v/>
      </c>
      <c r="S93" s="7">
        <f>IF(OR(P93="",Q93&lt;&gt;"No"),"",COUNTIFS($P$2:$P$101,"&gt;"&amp;P93,$Q$2:$Q$101,"No")+1)</f>
        <v/>
      </c>
      <c r="T93" s="5" t="n"/>
      <c r="U93" s="5" t="n"/>
    </row>
    <row r="94">
      <c r="A94" s="5" t="n"/>
      <c r="B94" s="5" t="n"/>
      <c r="C94" s="5" t="n"/>
      <c r="D94" s="5" t="n"/>
      <c r="E94" s="6" t="n"/>
      <c r="F94" s="6" t="n"/>
      <c r="G94" s="6" t="n"/>
      <c r="H94" s="6" t="n"/>
      <c r="I94" s="6" t="n"/>
      <c r="J94" s="6" t="n"/>
      <c r="K94" s="6" t="n"/>
      <c r="L94" s="6" t="n"/>
      <c r="M94" s="6" t="n"/>
      <c r="N94" s="5" t="n"/>
      <c r="O94" s="7">
        <f>IF(COUNTA(I94:M94)&lt;5,"",MAX(1,COUNTIF(I94:M94,"Yes")))</f>
        <v/>
      </c>
      <c r="P94" s="7">
        <f>IF(OR(E94="",F94="",G94="",H94="",O94="",(Scales!$B$13+Scales!$B$14+Scales!$B$15+Scales!$B$16+Scales!$B$17)=0),"",ROUND(100*((Scales!$B$13*E94+Scales!$B$14*(6-F94)+Scales!$B$15*(6-G94)+Scales!$B$16*(6-H94)+Scales!$B$17*O94)-(Scales!$B$13+Scales!$B$14+Scales!$B$15+Scales!$B$16+Scales!$B$17))/(4*(Scales!$B$13+Scales!$B$14+Scales!$B$15+Scales!$B$16+Scales!$B$17)),0))</f>
        <v/>
      </c>
      <c r="Q94" s="7">
        <f>IF(P94="","",IF(OR(AND(OR(F94&gt;=Scales!$B$18,H94&gt;=Scales!$B$19),TRIM(N94)=""),O94&lt;=Scales!$B$20),"Yes","No"))</f>
        <v/>
      </c>
      <c r="R94" s="8">
        <f>IF(P94="","",IF(Q94="Yes","Prerequisites first",IF(P94&gt;=Scales!$B$21,"Do first",IF(P94&gt;=Scales!$B$22,"Next","Later"))))</f>
        <v/>
      </c>
      <c r="S94" s="7">
        <f>IF(OR(P94="",Q94&lt;&gt;"No"),"",COUNTIFS($P$2:$P$101,"&gt;"&amp;P94,$Q$2:$Q$101,"No")+1)</f>
        <v/>
      </c>
      <c r="T94" s="5" t="n"/>
      <c r="U94" s="5" t="n"/>
    </row>
    <row r="95">
      <c r="A95" s="5" t="n"/>
      <c r="B95" s="5" t="n"/>
      <c r="C95" s="5" t="n"/>
      <c r="D95" s="5" t="n"/>
      <c r="E95" s="6" t="n"/>
      <c r="F95" s="6" t="n"/>
      <c r="G95" s="6" t="n"/>
      <c r="H95" s="6" t="n"/>
      <c r="I95" s="6" t="n"/>
      <c r="J95" s="6" t="n"/>
      <c r="K95" s="6" t="n"/>
      <c r="L95" s="6" t="n"/>
      <c r="M95" s="6" t="n"/>
      <c r="N95" s="5" t="n"/>
      <c r="O95" s="7">
        <f>IF(COUNTA(I95:M95)&lt;5,"",MAX(1,COUNTIF(I95:M95,"Yes")))</f>
        <v/>
      </c>
      <c r="P95" s="7">
        <f>IF(OR(E95="",F95="",G95="",H95="",O95="",(Scales!$B$13+Scales!$B$14+Scales!$B$15+Scales!$B$16+Scales!$B$17)=0),"",ROUND(100*((Scales!$B$13*E95+Scales!$B$14*(6-F95)+Scales!$B$15*(6-G95)+Scales!$B$16*(6-H95)+Scales!$B$17*O95)-(Scales!$B$13+Scales!$B$14+Scales!$B$15+Scales!$B$16+Scales!$B$17))/(4*(Scales!$B$13+Scales!$B$14+Scales!$B$15+Scales!$B$16+Scales!$B$17)),0))</f>
        <v/>
      </c>
      <c r="Q95" s="7">
        <f>IF(P95="","",IF(OR(AND(OR(F95&gt;=Scales!$B$18,H95&gt;=Scales!$B$19),TRIM(N95)=""),O95&lt;=Scales!$B$20),"Yes","No"))</f>
        <v/>
      </c>
      <c r="R95" s="8">
        <f>IF(P95="","",IF(Q95="Yes","Prerequisites first",IF(P95&gt;=Scales!$B$21,"Do first",IF(P95&gt;=Scales!$B$22,"Next","Later"))))</f>
        <v/>
      </c>
      <c r="S95" s="7">
        <f>IF(OR(P95="",Q95&lt;&gt;"No"),"",COUNTIFS($P$2:$P$101,"&gt;"&amp;P95,$Q$2:$Q$101,"No")+1)</f>
        <v/>
      </c>
      <c r="T95" s="5" t="n"/>
      <c r="U95" s="5" t="n"/>
    </row>
    <row r="96">
      <c r="A96" s="5" t="n"/>
      <c r="B96" s="5" t="n"/>
      <c r="C96" s="5" t="n"/>
      <c r="D96" s="5" t="n"/>
      <c r="E96" s="6" t="n"/>
      <c r="F96" s="6" t="n"/>
      <c r="G96" s="6" t="n"/>
      <c r="H96" s="6" t="n"/>
      <c r="I96" s="6" t="n"/>
      <c r="J96" s="6" t="n"/>
      <c r="K96" s="6" t="n"/>
      <c r="L96" s="6" t="n"/>
      <c r="M96" s="6" t="n"/>
      <c r="N96" s="5" t="n"/>
      <c r="O96" s="7">
        <f>IF(COUNTA(I96:M96)&lt;5,"",MAX(1,COUNTIF(I96:M96,"Yes")))</f>
        <v/>
      </c>
      <c r="P96" s="7">
        <f>IF(OR(E96="",F96="",G96="",H96="",O96="",(Scales!$B$13+Scales!$B$14+Scales!$B$15+Scales!$B$16+Scales!$B$17)=0),"",ROUND(100*((Scales!$B$13*E96+Scales!$B$14*(6-F96)+Scales!$B$15*(6-G96)+Scales!$B$16*(6-H96)+Scales!$B$17*O96)-(Scales!$B$13+Scales!$B$14+Scales!$B$15+Scales!$B$16+Scales!$B$17))/(4*(Scales!$B$13+Scales!$B$14+Scales!$B$15+Scales!$B$16+Scales!$B$17)),0))</f>
        <v/>
      </c>
      <c r="Q96" s="7">
        <f>IF(P96="","",IF(OR(AND(OR(F96&gt;=Scales!$B$18,H96&gt;=Scales!$B$19),TRIM(N96)=""),O96&lt;=Scales!$B$20),"Yes","No"))</f>
        <v/>
      </c>
      <c r="R96" s="8">
        <f>IF(P96="","",IF(Q96="Yes","Prerequisites first",IF(P96&gt;=Scales!$B$21,"Do first",IF(P96&gt;=Scales!$B$22,"Next","Later"))))</f>
        <v/>
      </c>
      <c r="S96" s="7">
        <f>IF(OR(P96="",Q96&lt;&gt;"No"),"",COUNTIFS($P$2:$P$101,"&gt;"&amp;P96,$Q$2:$Q$101,"No")+1)</f>
        <v/>
      </c>
      <c r="T96" s="5" t="n"/>
      <c r="U96" s="5" t="n"/>
    </row>
    <row r="97">
      <c r="A97" s="5" t="n"/>
      <c r="B97" s="5" t="n"/>
      <c r="C97" s="5" t="n"/>
      <c r="D97" s="5" t="n"/>
      <c r="E97" s="6" t="n"/>
      <c r="F97" s="6" t="n"/>
      <c r="G97" s="6" t="n"/>
      <c r="H97" s="6" t="n"/>
      <c r="I97" s="6" t="n"/>
      <c r="J97" s="6" t="n"/>
      <c r="K97" s="6" t="n"/>
      <c r="L97" s="6" t="n"/>
      <c r="M97" s="6" t="n"/>
      <c r="N97" s="5" t="n"/>
      <c r="O97" s="7">
        <f>IF(COUNTA(I97:M97)&lt;5,"",MAX(1,COUNTIF(I97:M97,"Yes")))</f>
        <v/>
      </c>
      <c r="P97" s="7">
        <f>IF(OR(E97="",F97="",G97="",H97="",O97="",(Scales!$B$13+Scales!$B$14+Scales!$B$15+Scales!$B$16+Scales!$B$17)=0),"",ROUND(100*((Scales!$B$13*E97+Scales!$B$14*(6-F97)+Scales!$B$15*(6-G97)+Scales!$B$16*(6-H97)+Scales!$B$17*O97)-(Scales!$B$13+Scales!$B$14+Scales!$B$15+Scales!$B$16+Scales!$B$17))/(4*(Scales!$B$13+Scales!$B$14+Scales!$B$15+Scales!$B$16+Scales!$B$17)),0))</f>
        <v/>
      </c>
      <c r="Q97" s="7">
        <f>IF(P97="","",IF(OR(AND(OR(F97&gt;=Scales!$B$18,H97&gt;=Scales!$B$19),TRIM(N97)=""),O97&lt;=Scales!$B$20),"Yes","No"))</f>
        <v/>
      </c>
      <c r="R97" s="8">
        <f>IF(P97="","",IF(Q97="Yes","Prerequisites first",IF(P97&gt;=Scales!$B$21,"Do first",IF(P97&gt;=Scales!$B$22,"Next","Later"))))</f>
        <v/>
      </c>
      <c r="S97" s="7">
        <f>IF(OR(P97="",Q97&lt;&gt;"No"),"",COUNTIFS($P$2:$P$101,"&gt;"&amp;P97,$Q$2:$Q$101,"No")+1)</f>
        <v/>
      </c>
      <c r="T97" s="5" t="n"/>
      <c r="U97" s="5" t="n"/>
    </row>
    <row r="98">
      <c r="A98" s="5" t="n"/>
      <c r="B98" s="5" t="n"/>
      <c r="C98" s="5" t="n"/>
      <c r="D98" s="5" t="n"/>
      <c r="E98" s="6" t="n"/>
      <c r="F98" s="6" t="n"/>
      <c r="G98" s="6" t="n"/>
      <c r="H98" s="6" t="n"/>
      <c r="I98" s="6" t="n"/>
      <c r="J98" s="6" t="n"/>
      <c r="K98" s="6" t="n"/>
      <c r="L98" s="6" t="n"/>
      <c r="M98" s="6" t="n"/>
      <c r="N98" s="5" t="n"/>
      <c r="O98" s="7">
        <f>IF(COUNTA(I98:M98)&lt;5,"",MAX(1,COUNTIF(I98:M98,"Yes")))</f>
        <v/>
      </c>
      <c r="P98" s="7">
        <f>IF(OR(E98="",F98="",G98="",H98="",O98="",(Scales!$B$13+Scales!$B$14+Scales!$B$15+Scales!$B$16+Scales!$B$17)=0),"",ROUND(100*((Scales!$B$13*E98+Scales!$B$14*(6-F98)+Scales!$B$15*(6-G98)+Scales!$B$16*(6-H98)+Scales!$B$17*O98)-(Scales!$B$13+Scales!$B$14+Scales!$B$15+Scales!$B$16+Scales!$B$17))/(4*(Scales!$B$13+Scales!$B$14+Scales!$B$15+Scales!$B$16+Scales!$B$17)),0))</f>
        <v/>
      </c>
      <c r="Q98" s="7">
        <f>IF(P98="","",IF(OR(AND(OR(F98&gt;=Scales!$B$18,H98&gt;=Scales!$B$19),TRIM(N98)=""),O98&lt;=Scales!$B$20),"Yes","No"))</f>
        <v/>
      </c>
      <c r="R98" s="8">
        <f>IF(P98="","",IF(Q98="Yes","Prerequisites first",IF(P98&gt;=Scales!$B$21,"Do first",IF(P98&gt;=Scales!$B$22,"Next","Later"))))</f>
        <v/>
      </c>
      <c r="S98" s="7">
        <f>IF(OR(P98="",Q98&lt;&gt;"No"),"",COUNTIFS($P$2:$P$101,"&gt;"&amp;P98,$Q$2:$Q$101,"No")+1)</f>
        <v/>
      </c>
      <c r="T98" s="5" t="n"/>
      <c r="U98" s="5" t="n"/>
    </row>
    <row r="99">
      <c r="A99" s="5" t="n"/>
      <c r="B99" s="5" t="n"/>
      <c r="C99" s="5" t="n"/>
      <c r="D99" s="5" t="n"/>
      <c r="E99" s="6" t="n"/>
      <c r="F99" s="6" t="n"/>
      <c r="G99" s="6" t="n"/>
      <c r="H99" s="6" t="n"/>
      <c r="I99" s="6" t="n"/>
      <c r="J99" s="6" t="n"/>
      <c r="K99" s="6" t="n"/>
      <c r="L99" s="6" t="n"/>
      <c r="M99" s="6" t="n"/>
      <c r="N99" s="5" t="n"/>
      <c r="O99" s="7">
        <f>IF(COUNTA(I99:M99)&lt;5,"",MAX(1,COUNTIF(I99:M99,"Yes")))</f>
        <v/>
      </c>
      <c r="P99" s="7">
        <f>IF(OR(E99="",F99="",G99="",H99="",O99="",(Scales!$B$13+Scales!$B$14+Scales!$B$15+Scales!$B$16+Scales!$B$17)=0),"",ROUND(100*((Scales!$B$13*E99+Scales!$B$14*(6-F99)+Scales!$B$15*(6-G99)+Scales!$B$16*(6-H99)+Scales!$B$17*O99)-(Scales!$B$13+Scales!$B$14+Scales!$B$15+Scales!$B$16+Scales!$B$17))/(4*(Scales!$B$13+Scales!$B$14+Scales!$B$15+Scales!$B$16+Scales!$B$17)),0))</f>
        <v/>
      </c>
      <c r="Q99" s="7">
        <f>IF(P99="","",IF(OR(AND(OR(F99&gt;=Scales!$B$18,H99&gt;=Scales!$B$19),TRIM(N99)=""),O99&lt;=Scales!$B$20),"Yes","No"))</f>
        <v/>
      </c>
      <c r="R99" s="8">
        <f>IF(P99="","",IF(Q99="Yes","Prerequisites first",IF(P99&gt;=Scales!$B$21,"Do first",IF(P99&gt;=Scales!$B$22,"Next","Later"))))</f>
        <v/>
      </c>
      <c r="S99" s="7">
        <f>IF(OR(P99="",Q99&lt;&gt;"No"),"",COUNTIFS($P$2:$P$101,"&gt;"&amp;P99,$Q$2:$Q$101,"No")+1)</f>
        <v/>
      </c>
      <c r="T99" s="5" t="n"/>
      <c r="U99" s="5" t="n"/>
    </row>
    <row r="100">
      <c r="A100" s="5" t="n"/>
      <c r="B100" s="5" t="n"/>
      <c r="C100" s="5" t="n"/>
      <c r="D100" s="5" t="n"/>
      <c r="E100" s="6" t="n"/>
      <c r="F100" s="6" t="n"/>
      <c r="G100" s="6" t="n"/>
      <c r="H100" s="6" t="n"/>
      <c r="I100" s="6" t="n"/>
      <c r="J100" s="6" t="n"/>
      <c r="K100" s="6" t="n"/>
      <c r="L100" s="6" t="n"/>
      <c r="M100" s="6" t="n"/>
      <c r="N100" s="5" t="n"/>
      <c r="O100" s="7">
        <f>IF(COUNTA(I100:M100)&lt;5,"",MAX(1,COUNTIF(I100:M100,"Yes")))</f>
        <v/>
      </c>
      <c r="P100" s="7">
        <f>IF(OR(E100="",F100="",G100="",H100="",O100="",(Scales!$B$13+Scales!$B$14+Scales!$B$15+Scales!$B$16+Scales!$B$17)=0),"",ROUND(100*((Scales!$B$13*E100+Scales!$B$14*(6-F100)+Scales!$B$15*(6-G100)+Scales!$B$16*(6-H100)+Scales!$B$17*O100)-(Scales!$B$13+Scales!$B$14+Scales!$B$15+Scales!$B$16+Scales!$B$17))/(4*(Scales!$B$13+Scales!$B$14+Scales!$B$15+Scales!$B$16+Scales!$B$17)),0))</f>
        <v/>
      </c>
      <c r="Q100" s="7">
        <f>IF(P100="","",IF(OR(AND(OR(F100&gt;=Scales!$B$18,H100&gt;=Scales!$B$19),TRIM(N100)=""),O100&lt;=Scales!$B$20),"Yes","No"))</f>
        <v/>
      </c>
      <c r="R100" s="8">
        <f>IF(P100="","",IF(Q100="Yes","Prerequisites first",IF(P100&gt;=Scales!$B$21,"Do first",IF(P100&gt;=Scales!$B$22,"Next","Later"))))</f>
        <v/>
      </c>
      <c r="S100" s="7">
        <f>IF(OR(P100="",Q100&lt;&gt;"No"),"",COUNTIFS($P$2:$P$101,"&gt;"&amp;P100,$Q$2:$Q$101,"No")+1)</f>
        <v/>
      </c>
      <c r="T100" s="5" t="n"/>
      <c r="U100" s="5" t="n"/>
    </row>
    <row r="101">
      <c r="A101" s="5" t="n"/>
      <c r="B101" s="5" t="n"/>
      <c r="C101" s="5" t="n"/>
      <c r="D101" s="5" t="n"/>
      <c r="E101" s="6" t="n"/>
      <c r="F101" s="6" t="n"/>
      <c r="G101" s="6" t="n"/>
      <c r="H101" s="6" t="n"/>
      <c r="I101" s="6" t="n"/>
      <c r="J101" s="6" t="n"/>
      <c r="K101" s="6" t="n"/>
      <c r="L101" s="6" t="n"/>
      <c r="M101" s="6" t="n"/>
      <c r="N101" s="5" t="n"/>
      <c r="O101" s="7">
        <f>IF(COUNTA(I101:M101)&lt;5,"",MAX(1,COUNTIF(I101:M101,"Yes")))</f>
        <v/>
      </c>
      <c r="P101" s="7">
        <f>IF(OR(E101="",F101="",G101="",H101="",O101="",(Scales!$B$13+Scales!$B$14+Scales!$B$15+Scales!$B$16+Scales!$B$17)=0),"",ROUND(100*((Scales!$B$13*E101+Scales!$B$14*(6-F101)+Scales!$B$15*(6-G101)+Scales!$B$16*(6-H101)+Scales!$B$17*O101)-(Scales!$B$13+Scales!$B$14+Scales!$B$15+Scales!$B$16+Scales!$B$17))/(4*(Scales!$B$13+Scales!$B$14+Scales!$B$15+Scales!$B$16+Scales!$B$17)),0))</f>
        <v/>
      </c>
      <c r="Q101" s="7">
        <f>IF(P101="","",IF(OR(AND(OR(F101&gt;=Scales!$B$18,H101&gt;=Scales!$B$19),TRIM(N101)=""),O101&lt;=Scales!$B$20),"Yes","No"))</f>
        <v/>
      </c>
      <c r="R101" s="8">
        <f>IF(P101="","",IF(Q101="Yes","Prerequisites first",IF(P101&gt;=Scales!$B$21,"Do first",IF(P101&gt;=Scales!$B$22,"Next","Later"))))</f>
        <v/>
      </c>
      <c r="S101" s="7">
        <f>IF(OR(P101="",Q101&lt;&gt;"No"),"",COUNTIFS($P$2:$P$101,"&gt;"&amp;P101,$Q$2:$Q$101,"No")+1)</f>
        <v/>
      </c>
      <c r="T101" s="5" t="n"/>
      <c r="U101" s="5" t="n"/>
    </row>
  </sheetData>
  <autoFilter ref="A1:U101"/>
  <conditionalFormatting sqref="N2:N101">
    <cfRule type="expression" priority="1" dxfId="0">
      <formula>AND(TRIM(N2)&lt;&gt;"",OR(F2&gt;=Scales!$B$18,H2&gt;=Scales!$B$19))</formula>
    </cfRule>
  </conditionalFormatting>
  <conditionalFormatting sqref="R2:R101">
    <cfRule type="expression" priority="2" dxfId="1">
      <formula>R2="Do first"</formula>
    </cfRule>
    <cfRule type="expression" priority="3" dxfId="2">
      <formula>R2="Next"</formula>
    </cfRule>
    <cfRule type="expression" priority="4" dxfId="3">
      <formula>R2="Later"</formula>
    </cfRule>
    <cfRule type="expression" priority="5" dxfId="4">
      <formula>R2="Prerequisites first"</formula>
    </cfRule>
  </conditionalFormatting>
  <dataValidations count="6">
    <dataValidation sqref="E2:E101" showDropDown="0" showInputMessage="0" showErrorMessage="1" allowBlank="1" errorTitle="1 to 5" error="Choose a score from 1 to 5 (see the Scales tab)." type="list">
      <formula1>=Lists!$A$2:$A$6</formula1>
    </dataValidation>
    <dataValidation sqref="F2:F101" showDropDown="0" showInputMessage="0" showErrorMessage="1" allowBlank="1" errorTitle="1 to 5" error="Choose a score from 1 to 5 (see the Scales tab)." type="list">
      <formula1>=Lists!$A$2:$A$6</formula1>
    </dataValidation>
    <dataValidation sqref="G2:G101" showDropDown="0" showInputMessage="0" showErrorMessage="1" allowBlank="1" errorTitle="1 to 5" error="Choose a score from 1 to 5 (see the Scales tab)." type="list">
      <formula1>=Lists!$A$2:$A$6</formula1>
    </dataValidation>
    <dataValidation sqref="H2:H101" showDropDown="0" showInputMessage="0" showErrorMessage="1" allowBlank="1" errorTitle="1 to 5" error="Choose a score from 1 to 5 (see the Scales tab)." type="list">
      <formula1>=Lists!$A$2:$A$6</formula1>
    </dataValidation>
    <dataValidation sqref="I2:M101" showDropDown="0" showInputMessage="0" showErrorMessage="1" allowBlank="1" errorTitle="Yes or No" error="Choose Yes or No." type="list">
      <formula1>=Lists!$B$2:$B$3</formula1>
    </dataValidation>
    <dataValidation sqref="N2:N101" showDropDown="0" showInputMessage="1" showErrorMessage="1" allowBlank="1" errorTitle="Sign-off" error="Enter the approver's name and the date (e.g. Jane Doe, 2026-11-01), or leave blank until signed off." promptTitle="Leave blank until signed off" prompt="Any entry lifts the sensitivity and risk gate. Enter the approver's name and date only once the prerequisites are in place and documented." type="custom">
      <formula1>AND(LEN(TRIM(N2))&gt;=6,ISNUMBER(SEARCH("20",N2)))</formula1>
    </dataValidation>
  </dataValidations>
  <pageMargins left="0.75" right="0.75" top="1" bottom="1" header="0.5" footer="0.5"/>
  <headerFooter>
    <oddHeader/>
    <oddFooter>&amp;LCIO Support by LAN Service Group · cio.support</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cols>
    <col width="12" customWidth="1" min="1" max="1"/>
    <col width="42" customWidth="1" min="2" max="2"/>
    <col width="42" customWidth="1" min="3" max="3"/>
    <col width="42" customWidth="1" min="4" max="4"/>
    <col width="42" customWidth="1" min="5" max="5"/>
  </cols>
  <sheetData>
    <row r="1">
      <c r="A1" s="9" t="inlineStr">
        <is>
          <t>Scoring scales, weights, gate and thresholds (CIO Support suggestion, not a NIST scale; edit to suit)</t>
        </is>
      </c>
    </row>
    <row r="3">
      <c r="A3" s="4" t="inlineStr">
        <is>
          <t>Score</t>
        </is>
      </c>
      <c r="B3" s="4" t="inlineStr">
        <is>
          <t>Value (higher is better)</t>
        </is>
      </c>
      <c r="C3" s="4" t="inlineStr">
        <is>
          <t>Data sensitivity (higher counts against)</t>
        </is>
      </c>
      <c r="D3" s="4" t="inlineStr">
        <is>
          <t>Effort (higher counts against)</t>
        </is>
      </c>
      <c r="E3" s="4" t="inlineStr">
        <is>
          <t>Risk (higher counts against)</t>
        </is>
      </c>
    </row>
    <row r="4">
      <c r="A4" s="5" t="n">
        <v>1</v>
      </c>
      <c r="B4" s="5" t="inlineStr">
        <is>
          <t>Rare task or nice-to-have; saves little time.</t>
        </is>
      </c>
      <c r="C4" s="5" t="inlineStr">
        <is>
          <t>Public information only.</t>
        </is>
      </c>
      <c r="D4" s="5" t="inlineStr">
        <is>
          <t>Runs in a tool you already license; no integration or data clean-up.</t>
        </is>
      </c>
      <c r="E4" s="5" t="inlineStr">
        <is>
          <t>A wrong output stays internal and is easy to spot and fix, and the tool cannot show data to the wrong person.</t>
        </is>
      </c>
    </row>
    <row r="5">
      <c r="A5" s="5" t="n">
        <v>2</v>
      </c>
      <c r="B5" s="5" t="inlineStr">
        <is>
          <t>Saves some time for one person on an occasional task.</t>
        </is>
      </c>
      <c r="C5" s="5" t="inlineStr">
        <is>
          <t>Internal business information; no personal data beyond business contact details.</t>
        </is>
      </c>
      <c r="D5" s="5" t="inlineStr">
        <is>
          <t>Small setup: templates, prompts, short training.</t>
        </is>
      </c>
      <c r="E5" s="5" t="inlineStr">
        <is>
          <t>A person checks every output before anyone outside the team sees it.</t>
        </is>
      </c>
    </row>
    <row r="6">
      <c r="A6" s="5" t="n">
        <v>3</v>
      </c>
      <c r="B6" s="5" t="inlineStr">
        <is>
          <t>Saves noticeable time on a weekly task for a few people, or improves quality on a regular task.</t>
        </is>
      </c>
      <c r="C6" s="5" t="inlineStr">
        <is>
          <t>Confidential business information, such as financials, pricing, contracts or client-confidential material.</t>
        </is>
      </c>
      <c r="D6" s="5" t="inlineStr">
        <is>
          <t>A new licence or configuration change, or a pilot that needs some data preparation.</t>
        </is>
      </c>
      <c r="E6" s="5" t="inlineStr">
        <is>
          <t>Output reaches customers or others directly, affects money, or the tool could show confidential data to the wrong employee.</t>
        </is>
      </c>
    </row>
    <row r="7">
      <c r="A7" s="5" t="n">
        <v>4</v>
      </c>
      <c r="B7" s="5" t="inlineStr">
        <is>
          <t>Frequent task done by several people, and the time it takes today can be measured.</t>
        </is>
      </c>
      <c r="C7" s="5" t="inlineStr">
        <is>
          <t>Personal data about customers, employees or applicants, such as HR files.</t>
        </is>
      </c>
      <c r="D7" s="5" t="inlineStr">
        <is>
          <t>Integration with a business system, or significant data clean-up or permissions work.</t>
        </is>
      </c>
      <c r="E7" s="5" t="inlineStr">
        <is>
          <t>Output feeds legal, contractual, financial-reporting or safety matters.</t>
        </is>
      </c>
    </row>
    <row r="8">
      <c r="A8" s="5" t="n">
        <v>5</v>
      </c>
      <c r="B8" s="5" t="inlineStr">
        <is>
          <t>Frequent, done by several people or central to serving customers, and the gain can be measured against today's time.</t>
        </is>
      </c>
      <c r="C8" s="5" t="inlineStr">
        <is>
          <t>Regulated data: health information, including protected health information (PHI) and clinical-trial participant data; Controlled Unclassified Information (CUI); GxP records; payment card data; or data a contract restricts.</t>
        </is>
      </c>
      <c r="D8" s="5" t="inlineStr">
        <is>
          <t>Custom build, model training or major data work.</t>
        </is>
      </c>
      <c r="E8" s="5" t="inlineStr">
        <is>
          <t>Makes or materially shapes a decision about a person (hiring, credit, care), creates or changes a GxP record (e.g. SOP, batch record, deviation, study report), or acts without a person approving it.</t>
        </is>
      </c>
    </row>
    <row r="10">
      <c r="A10" t="inlineStr">
        <is>
          <t>Readiness is not scored by hand: it is the number of the five readiness checks answered Yes on the Worksheet (approved tool on company accounts; data in known places with permissions reviewed; named owner; policy covers this use; baseline measured), with a minimum of 1. It stays blank until all five checks are answered.</t>
        </is>
      </c>
    </row>
    <row r="11">
      <c r="A11" t="inlineStr">
        <is>
          <t>Gate: a row at or above the data sensitivity or risk gate stays 'Prerequisites first' until a named approver fills in 'Prerequisites signed off' on the Worksheet. Never lower a score to clear the gate; regulated data stays at 5. Do not raise the gate settings below to clear a particular row; use Prerequisites signed off instead.</t>
        </is>
      </c>
    </row>
    <row r="12">
      <c r="A12" s="4" t="inlineStr">
        <is>
          <t>Setting</t>
        </is>
      </c>
      <c r="B12" s="4" t="inlineStr">
        <is>
          <t>Value</t>
        </is>
      </c>
      <c r="C12" s="4" t="inlineStr">
        <is>
          <t>What it does</t>
        </is>
      </c>
      <c r="D12" s="10" t="n"/>
      <c r="E12" s="11" t="n"/>
    </row>
    <row r="13">
      <c r="A13" s="12" t="inlineStr">
        <is>
          <t>Weight: Value</t>
        </is>
      </c>
      <c r="B13" s="13" t="n">
        <v>1</v>
      </c>
      <c r="C13" t="inlineStr">
        <is>
          <t>Relative weight in the score. Equal weights by default; e.g. set 2 to count value double.</t>
        </is>
      </c>
    </row>
    <row r="14">
      <c r="A14" s="12" t="inlineStr">
        <is>
          <t>Weight: Data sensitivity</t>
        </is>
      </c>
      <c r="B14" s="13" t="n">
        <v>1</v>
      </c>
      <c r="C14" t="inlineStr">
        <is>
          <t>Relative weight in the score.</t>
        </is>
      </c>
    </row>
    <row r="15">
      <c r="A15" s="12" t="inlineStr">
        <is>
          <t>Weight: Effort</t>
        </is>
      </c>
      <c r="B15" s="13" t="n">
        <v>1</v>
      </c>
      <c r="C15" t="inlineStr">
        <is>
          <t>Relative weight in the score.</t>
        </is>
      </c>
    </row>
    <row r="16">
      <c r="A16" s="12" t="inlineStr">
        <is>
          <t>Weight: Risk</t>
        </is>
      </c>
      <c r="B16" s="13" t="n">
        <v>1</v>
      </c>
      <c r="C16" t="inlineStr">
        <is>
          <t>Relative weight in the score.</t>
        </is>
      </c>
    </row>
    <row r="17">
      <c r="A17" s="12" t="inlineStr">
        <is>
          <t>Weight: Readiness</t>
        </is>
      </c>
      <c r="B17" s="13" t="n">
        <v>1</v>
      </c>
      <c r="C17" t="inlineStr">
        <is>
          <t>Relative weight in the score.</t>
        </is>
      </c>
    </row>
    <row r="18">
      <c r="A18" s="12" t="inlineStr">
        <is>
          <t>Gate: data sensitivity at or above</t>
        </is>
      </c>
      <c r="B18" s="13" t="n">
        <v>5</v>
      </c>
      <c r="C18" t="inlineStr">
        <is>
          <t>Rows at or above this are 'Prerequisites first'.</t>
        </is>
      </c>
    </row>
    <row r="19">
      <c r="A19" s="12" t="inlineStr">
        <is>
          <t>Gate: risk at or above</t>
        </is>
      </c>
      <c r="B19" s="13" t="n">
        <v>5</v>
      </c>
      <c r="C19" t="inlineStr">
        <is>
          <t>Rows at or above this are 'Prerequisites first'.</t>
        </is>
      </c>
    </row>
    <row r="20">
      <c r="A20" s="12" t="inlineStr">
        <is>
          <t>Gate: readiness at or below</t>
        </is>
      </c>
      <c r="B20" s="13" t="n">
        <v>1</v>
      </c>
      <c r="C20" t="inlineStr">
        <is>
          <t>Rows at or below this are 'Prerequisites first'.</t>
        </is>
      </c>
    </row>
    <row r="21">
      <c r="A21" s="12" t="inlineStr">
        <is>
          <t>Do first: score at or above</t>
        </is>
      </c>
      <c r="B21" s="13" t="n">
        <v>70</v>
      </c>
      <c r="C21" t="inlineStr">
        <is>
          <t>Ungated rows at or above this score are 'Do first'.</t>
        </is>
      </c>
    </row>
    <row r="22">
      <c r="A22" s="12" t="inlineStr">
        <is>
          <t>Next: score at or above</t>
        </is>
      </c>
      <c r="B22" s="13" t="n">
        <v>50</v>
      </c>
      <c r="C22" t="inlineStr">
        <is>
          <t>Ungated rows from this score up to the Do first threshold are 'Next'; below are 'Later'.</t>
        </is>
      </c>
    </row>
    <row r="25">
      <c r="A25" t="inlineStr">
        <is>
          <t>Source of the idea: NIST AI RMF Playbook (https://airc.nist.gov/airmf-resources/playbook/), MAP 1.5 suggested actions: establish risk tolerance levels and identify a maximum allowable risk tolerance above which the system will not be deployed. NIST does not prescribe these numbers.</t>
        </is>
      </c>
    </row>
  </sheetData>
  <mergeCells count="11">
    <mergeCell ref="C16:E16"/>
    <mergeCell ref="C14:E14"/>
    <mergeCell ref="C13:E13"/>
    <mergeCell ref="C19:E19"/>
    <mergeCell ref="C15:E15"/>
    <mergeCell ref="C22:E22"/>
    <mergeCell ref="C18:E18"/>
    <mergeCell ref="C17:E17"/>
    <mergeCell ref="C21:E21"/>
    <mergeCell ref="C20:E20"/>
    <mergeCell ref="C12:E12"/>
  </mergeCells>
  <dataValidations count="6">
    <dataValidation sqref="B13:B17" showDropDown="0" showInputMessage="0" showErrorMessage="1" allowBlank="0" errorTitle="Weight" error="Enter a weight from 0 to 10." type="decimal" operator="between">
      <formula1>0</formula1>
      <formula2>10</formula2>
    </dataValidation>
    <dataValidation sqref="B18" showDropDown="0" showInputMessage="0" showErrorMessage="1" allowBlank="0" errorTitle="Gate" error="Enter a whole number from 1 to 5." type="whole" operator="between">
      <formula1>1</formula1>
      <formula2>5</formula2>
    </dataValidation>
    <dataValidation sqref="B19" showDropDown="0" showInputMessage="0" showErrorMessage="1" allowBlank="0" errorTitle="Gate" error="Enter a whole number from 1 to 5." type="whole" operator="between">
      <formula1>1</formula1>
      <formula2>5</formula2>
    </dataValidation>
    <dataValidation sqref="B20" showDropDown="0" showInputMessage="0" showErrorMessage="1" allowBlank="0" errorTitle="Gate" error="Enter a whole number from 1 to 5." type="whole" operator="between">
      <formula1>1</formula1>
      <formula2>5</formula2>
    </dataValidation>
    <dataValidation sqref="B21" showDropDown="0" showInputMessage="0" showErrorMessage="1" allowBlank="0" errorTitle="Threshold" error="Enter a score from 0 to 100." type="whole" operator="between">
      <formula1>0</formula1>
      <formula2>100</formula2>
    </dataValidation>
    <dataValidation sqref="B22" showDropDown="0" showInputMessage="0" showErrorMessage="1" allowBlank="0" errorTitle="Threshold" error="Enter a score from 0 to 100." type="whole" operator="between">
      <formula1>0</formula1>
      <formula2>100</formula2>
    </dataValidation>
  </dataValidations>
  <pageMargins left="0.75" right="0.75" top="1" bottom="1" header="0.5" footer="0.5"/>
  <headerFooter>
    <oddHeader/>
    <oddFooter>&amp;LCIO Support by LAN Service Group · cio.support</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C15"/>
  <sheetViews>
    <sheetView workbookViewId="0">
      <selection activeCell="A1" sqref="A1"/>
    </sheetView>
  </sheetViews>
  <sheetFormatPr baseColWidth="8" defaultRowHeight="15"/>
  <cols>
    <col width="30" customWidth="1" min="1" max="1"/>
    <col width="26" customWidth="1" min="2" max="2"/>
    <col width="90" customWidth="1" min="3" max="3"/>
  </cols>
  <sheetData>
    <row r="1">
      <c r="A1" s="4" t="inlineStr">
        <is>
          <t>Worksheet column</t>
        </is>
      </c>
      <c r="B1" s="4" t="inlineStr">
        <is>
          <t>NIST AI RMF 1.0 outcome it gives evidence for</t>
        </is>
      </c>
      <c r="C1" s="4" t="inlineStr">
        <is>
          <t>Outcome text (NIST AI 100-1)</t>
        </is>
      </c>
    </row>
    <row r="2">
      <c r="A2" s="5" t="inlineStr">
        <is>
          <t>Candidate use case; Data it needs</t>
        </is>
      </c>
      <c r="B2" s="5" t="inlineStr">
        <is>
          <t>MAP 1.1</t>
        </is>
      </c>
      <c r="C2" s="5" t="inlineStr">
        <is>
          <t>Intended purposes, potentially beneficial uses, context-specific laws, norms and expectations, and prospective settings in which the AI system will be deployed are understood and documented.</t>
        </is>
      </c>
    </row>
    <row r="3">
      <c r="A3" s="5" t="inlineStr">
        <is>
          <t>Value</t>
        </is>
      </c>
      <c r="B3" s="5" t="inlineStr">
        <is>
          <t>MAP 1.4; MAP 3.1</t>
        </is>
      </c>
      <c r="C3" s="5" t="inlineStr">
        <is>
          <t>MAP 1.4: The business value or context of business use has been clearly defined or - in the case of assessing existing AI systems - re-evaluated. MAP 3.1: Potential benefits of intended AI system functionality and performance are examined and documented.</t>
        </is>
      </c>
    </row>
    <row r="4">
      <c r="A4" s="5" t="inlineStr">
        <is>
          <t>Data sensitivity; Risk</t>
        </is>
      </c>
      <c r="B4" s="5" t="inlineStr">
        <is>
          <t>MAP 3.2</t>
        </is>
      </c>
      <c r="C4" s="5" t="inlineStr">
        <is>
          <t>Potential costs, including non-monetary costs, which result from expected or realized AI errors or system functionality and trustworthiness - as connected to organizational risk tolerance - are examined and documented.</t>
        </is>
      </c>
    </row>
    <row r="5">
      <c r="A5" s="5" t="inlineStr">
        <is>
          <t>Effort; Score; Rank (by analogy: MANAGE 1.2 is about treating risks, not choosing projects)</t>
        </is>
      </c>
      <c r="B5" s="5" t="inlineStr">
        <is>
          <t>MANAGE 1.2</t>
        </is>
      </c>
      <c r="C5" s="5" t="inlineStr">
        <is>
          <t>Treatment of documented AI risks is prioritized based on impact, likelihood, and available resources or methods.</t>
        </is>
      </c>
    </row>
    <row r="6">
      <c r="A6" s="5" t="inlineStr">
        <is>
          <t>Gated? and Prerequisites signed off (Scales tab gate; modelled on the Playbook's MAP 1.5 suggested action)</t>
        </is>
      </c>
      <c r="B6" s="5" t="inlineStr">
        <is>
          <t>MAP 1.5</t>
        </is>
      </c>
      <c r="C6" s="5" t="inlineStr">
        <is>
          <t>Organizational risk tolerances are determined and documented.</t>
        </is>
      </c>
    </row>
    <row r="7">
      <c r="A7" s="5" t="inlineStr">
        <is>
          <t>Readiness: named owner; policy covers this use</t>
        </is>
      </c>
      <c r="B7" s="5" t="inlineStr">
        <is>
          <t>GOVERN 1.3</t>
        </is>
      </c>
      <c r="C7" s="5" t="inlineStr">
        <is>
          <t>Processes, procedures, and practices are in place to determine the needed level of risk management activities based on the organization's risk tolerance.</t>
        </is>
      </c>
    </row>
    <row r="8">
      <c r="A8" s="5" t="inlineStr">
        <is>
          <t>Readiness: baseline measured; Next step (pilot)</t>
        </is>
      </c>
      <c r="B8" s="5" t="inlineStr">
        <is>
          <t>MANAGE 1.1</t>
        </is>
      </c>
      <c r="C8" s="5" t="inlineStr">
        <is>
          <t>A determination is made as to whether the AI system achieves its intended purposes and stated objectives and whether its development or deployment should proceed.</t>
        </is>
      </c>
    </row>
    <row r="10">
      <c r="A10" s="14" t="inlineStr">
        <is>
          <t>Sources</t>
        </is>
      </c>
    </row>
    <row r="11">
      <c r="A11" t="inlineStr">
        <is>
          <t>NIST AI 100-1, AI RMF 1.0</t>
        </is>
      </c>
      <c r="B11" s="15" t="inlineStr">
        <is>
          <t>https://nvlpubs.nist.gov/nistpubs/ai/NIST.AI.100-1.pdf</t>
        </is>
      </c>
    </row>
    <row r="12">
      <c r="A12" t="inlineStr">
        <is>
          <t>NIST AI RMF Playbook</t>
        </is>
      </c>
      <c r="B12" s="15" t="inlineStr">
        <is>
          <t>https://airc.nist.gov/airmf-resources/playbook/</t>
        </is>
      </c>
    </row>
    <row r="13">
      <c r="A13" t="inlineStr">
        <is>
          <t>NIST AI 600-1, Generative AI Profile</t>
        </is>
      </c>
      <c r="B13" s="15" t="inlineStr">
        <is>
          <t>https://nvlpubs.nist.gov/nistpubs/ai/NIST.AI.600-1.pdf</t>
        </is>
      </c>
    </row>
    <row r="15">
      <c r="A15" t="inlineStr">
        <is>
          <t>The mapping is CIO Support guidance. Subcategory numbers are from AI RMF 1.0, which NIST says is being revised.</t>
        </is>
      </c>
    </row>
  </sheetData>
  <hyperlinks>
    <hyperlink xmlns:r="http://schemas.openxmlformats.org/officeDocument/2006/relationships" ref="B11" r:id="rId1"/>
    <hyperlink xmlns:r="http://schemas.openxmlformats.org/officeDocument/2006/relationships" ref="B12" r:id="rId2"/>
    <hyperlink xmlns:r="http://schemas.openxmlformats.org/officeDocument/2006/relationships" ref="B13" r:id="rId3"/>
  </hyperlinks>
  <pageMargins left="0.75" right="0.75" top="1" bottom="1" header="0.5" footer="0.5"/>
  <headerFooter>
    <oddHeader/>
    <oddFooter>&amp;LCIO Support by LAN Service Group · cio.support</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sheetData>
    <row r="1">
      <c r="A1" t="inlineStr">
        <is>
          <t>1-5</t>
        </is>
      </c>
      <c r="B1" t="inlineStr">
        <is>
          <t>Yes/No</t>
        </is>
      </c>
    </row>
    <row r="2">
      <c r="A2" t="n">
        <v>1</v>
      </c>
      <c r="B2" t="inlineStr">
        <is>
          <t>Yes</t>
        </is>
      </c>
    </row>
    <row r="3">
      <c r="A3" t="n">
        <v>2</v>
      </c>
      <c r="B3" t="inlineStr">
        <is>
          <t>No</t>
        </is>
      </c>
    </row>
    <row r="4">
      <c r="A4" t="n">
        <v>3</v>
      </c>
    </row>
    <row r="5">
      <c r="A5" t="n">
        <v>4</v>
      </c>
    </row>
    <row r="6">
      <c r="A6" t="n">
        <v>5</v>
      </c>
    </row>
  </sheetData>
  <pageMargins left="0.75" right="0.75" top="1" bottom="1" header="0.5" footer="0.5"/>
  <headerFooter>
    <oddHeader/>
    <oddFooter>&amp;LCIO Support by LAN Service Group · cio.support</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CIO Support by LAN Service Group</dc:creator>
  <dc:title xmlns:dc="http://purl.org/dc/elements/1.1/">AI use-case prioritization worksheet</dc:title>
  <dcterms:created xmlns:dcterms="http://purl.org/dc/terms/" xmlns:xsi="http://www.w3.org/2001/XMLSchema-instance" xsi:type="dcterms:W3CDTF">2026-10-20T14:34:57Z</dcterms:created>
  <dcterms:modified xmlns:dcterms="http://purl.org/dc/terms/" xmlns:xsi="http://www.w3.org/2001/XMLSchema-instance" xsi:type="dcterms:W3CDTF">2026-10-20T14:34:57Z</dcterms:modified>
</cp:coreProperties>
</file>